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44" documentId="8_{9C86EC2D-0D2D-41CF-A731-5256EA7D8950}" xr6:coauthVersionLast="47" xr6:coauthVersionMax="47" xr10:uidLastSave="{F807408E-E1EE-4293-93A6-0F0976EBBFF8}"/>
  <bookViews>
    <workbookView xWindow="-28920" yWindow="-7200" windowWidth="29040" windowHeight="15720" xr2:uid="{00000000-000D-0000-FFFF-FFFF00000000}"/>
  </bookViews>
  <sheets>
    <sheet name="一般" sheetId="2" r:id="rId1"/>
    <sheet name="社会福祉法人（会計基準あり）" sheetId="12" r:id="rId2"/>
    <sheet name="社会福祉法人" sheetId="14" r:id="rId3"/>
    <sheet name="医療法人" sheetId="15" r:id="rId4"/>
    <sheet name="公益法人" sheetId="16" r:id="rId5"/>
    <sheet name="NPO法人" sheetId="17" r:id="rId6"/>
    <sheet name="個人事業主" sheetId="18" r:id="rId7"/>
  </sheets>
  <definedNames>
    <definedName name="_xlnm.Print_Area" localSheetId="5">NPO法人!$A$1:$F$31</definedName>
    <definedName name="_xlnm.Print_Area" localSheetId="3">医療法人!$A$1:$F$33</definedName>
    <definedName name="_xlnm.Print_Area" localSheetId="0">一般!$A$1:$F$42</definedName>
    <definedName name="_xlnm.Print_Area" localSheetId="6">個人事業主!$A$1:$F$29</definedName>
    <definedName name="_xlnm.Print_Area" localSheetId="4">公益法人!$A$1:$F$34</definedName>
    <definedName name="_xlnm.Print_Area" localSheetId="2">社会福祉法人!$A$1:$F$35</definedName>
    <definedName name="_xlnm.Print_Area" localSheetId="1">'社会福祉法人（会計基準あり）'!$A$1:$F$38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7" l="1"/>
  <c r="E32" i="16"/>
  <c r="F32" i="16"/>
  <c r="D32" i="16"/>
  <c r="D31" i="15"/>
  <c r="E31" i="15" l="1"/>
  <c r="F31" i="15"/>
  <c r="D33" i="14"/>
  <c r="E33" i="14" l="1"/>
  <c r="F33" i="14"/>
  <c r="D35" i="14"/>
  <c r="D36" i="12" l="1"/>
  <c r="D27" i="18" l="1"/>
  <c r="D29" i="18" s="1"/>
  <c r="F27" i="18"/>
  <c r="F29" i="18" s="1"/>
  <c r="E27" i="18"/>
  <c r="E29" i="18" s="1"/>
  <c r="F29" i="17" l="1"/>
  <c r="F31" i="17" l="1"/>
  <c r="D31" i="17"/>
  <c r="F33" i="15"/>
  <c r="E33" i="15"/>
  <c r="D33" i="15"/>
  <c r="E29" i="17" l="1"/>
  <c r="E31" i="17" s="1"/>
  <c r="F34" i="16"/>
  <c r="E34" i="16"/>
  <c r="D34" i="16"/>
  <c r="F35" i="14" l="1"/>
  <c r="E35" i="14" l="1"/>
  <c r="D38" i="12"/>
  <c r="F36" i="12"/>
  <c r="F38" i="12" s="1"/>
  <c r="E36" i="12"/>
  <c r="E38" i="12" s="1"/>
  <c r="F36" i="2" l="1"/>
  <c r="F38" i="2" s="1"/>
  <c r="E36" i="2"/>
  <c r="E38" i="2" s="1"/>
  <c r="D36" i="2"/>
  <c r="D38" i="2" l="1"/>
</calcChain>
</file>

<file path=xl/sharedStrings.xml><?xml version="1.0" encoding="utf-8"?>
<sst xmlns="http://schemas.openxmlformats.org/spreadsheetml/2006/main" count="258" uniqueCount="116">
  <si>
    <t>法人</t>
    <rPh sb="0" eb="2">
      <t>ホウジン</t>
    </rPh>
    <phoneticPr fontId="1"/>
  </si>
  <si>
    <t>生産性要件算定シート</t>
    <rPh sb="0" eb="3">
      <t>セイサンセイ</t>
    </rPh>
    <rPh sb="3" eb="5">
      <t>ヨウケン</t>
    </rPh>
    <rPh sb="5" eb="7">
      <t>サンテイ</t>
    </rPh>
    <phoneticPr fontId="1"/>
  </si>
  <si>
    <t>申請事業所名</t>
    <rPh sb="0" eb="2">
      <t>シンセイ</t>
    </rPh>
    <rPh sb="2" eb="5">
      <t>ジギョウショ</t>
    </rPh>
    <rPh sb="5" eb="6">
      <t>メイ</t>
    </rPh>
    <phoneticPr fontId="1"/>
  </si>
  <si>
    <t>株式会社イスコ</t>
    <rPh sb="0" eb="4">
      <t>カブシキガイシャ</t>
    </rPh>
    <phoneticPr fontId="1"/>
  </si>
  <si>
    <t>項目</t>
    <rPh sb="0" eb="2">
      <t>コウモク</t>
    </rPh>
    <phoneticPr fontId="1"/>
  </si>
  <si>
    <t>勘定科目</t>
    <rPh sb="0" eb="2">
      <t>カンジョウ</t>
    </rPh>
    <rPh sb="2" eb="4">
      <t>カモク</t>
    </rPh>
    <phoneticPr fontId="1"/>
  </si>
  <si>
    <r>
      <rPr>
        <sz val="11"/>
        <rFont val="ＭＳ Ｐゴシック"/>
        <family val="3"/>
        <charset val="128"/>
      </rPr>
      <t>Ⓐ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Ⓒ</t>
    </r>
    <r>
      <rPr>
        <sz val="11"/>
        <rFont val="ＭＳ Ｐゴシック"/>
        <family val="3"/>
        <charset val="128"/>
        <scheme val="minor"/>
      </rPr>
      <t>の3年前年度</t>
    </r>
    <rPh sb="5" eb="7">
      <t>ネンマエ</t>
    </rPh>
    <rPh sb="7" eb="9">
      <t>ネンド</t>
    </rPh>
    <phoneticPr fontId="1"/>
  </si>
  <si>
    <r>
      <rPr>
        <sz val="11"/>
        <rFont val="ＭＳ Ｐゴシック"/>
        <family val="3"/>
        <charset val="128"/>
      </rPr>
      <t>Ⓑ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Ⓒ</t>
    </r>
    <r>
      <rPr>
        <sz val="11"/>
        <rFont val="ＭＳ Ｐゴシック"/>
        <family val="3"/>
        <charset val="128"/>
        <scheme val="minor"/>
      </rPr>
      <t>の3年前年度</t>
    </r>
    <rPh sb="5" eb="7">
      <t>ネンマエ</t>
    </rPh>
    <rPh sb="7" eb="9">
      <t>ネンド</t>
    </rPh>
    <phoneticPr fontId="1"/>
  </si>
  <si>
    <t>Ⓒ直近の年度</t>
    <rPh sb="1" eb="3">
      <t>チョッキン</t>
    </rPh>
    <rPh sb="4" eb="6">
      <t>ネンド</t>
    </rPh>
    <phoneticPr fontId="1"/>
  </si>
  <si>
    <t>2022</t>
    <phoneticPr fontId="1"/>
  </si>
  <si>
    <t>2023</t>
  </si>
  <si>
    <t>2024</t>
  </si>
  <si>
    <t>3</t>
    <phoneticPr fontId="1"/>
  </si>
  <si>
    <t>①人件費</t>
    <rPh sb="1" eb="4">
      <t>ジンケンヒ</t>
    </rPh>
    <phoneticPr fontId="1"/>
  </si>
  <si>
    <t>給料手当</t>
    <rPh sb="0" eb="4">
      <t>キュウリョウテアテ</t>
    </rPh>
    <phoneticPr fontId="1"/>
  </si>
  <si>
    <t>賞与</t>
    <rPh sb="0" eb="2">
      <t>ショウヨ</t>
    </rPh>
    <phoneticPr fontId="1"/>
  </si>
  <si>
    <t>通勤費</t>
    <rPh sb="0" eb="3">
      <t>ツウキンヒ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</si>
  <si>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</si>
  <si>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</si>
  <si>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雑給</t>
    <rPh sb="0" eb="2">
      <t>ザッキュウ</t>
    </rPh>
    <phoneticPr fontId="1"/>
  </si>
  <si>
    <t>研修費</t>
    <phoneticPr fontId="1"/>
  </si>
  <si>
    <t>退職金</t>
    <rPh sb="0" eb="3">
      <t>タイショクキン</t>
    </rPh>
    <phoneticPr fontId="1"/>
  </si>
  <si>
    <t>②減価償却費</t>
    <rPh sb="1" eb="3">
      <t>ゲンカ</t>
    </rPh>
    <rPh sb="3" eb="6">
      <t>ショウキャクヒ</t>
    </rPh>
    <phoneticPr fontId="1"/>
  </si>
  <si>
    <t>減価償却費</t>
    <rPh sb="0" eb="5">
      <t>ゲンカショウキャクヒ</t>
    </rPh>
    <phoneticPr fontId="1"/>
  </si>
  <si>
    <t>③営業利益</t>
    <rPh sb="1" eb="3">
      <t>エイギョウ</t>
    </rPh>
    <rPh sb="3" eb="5">
      <t>リエキ</t>
    </rPh>
    <phoneticPr fontId="1"/>
  </si>
  <si>
    <t>営業利益</t>
    <rPh sb="0" eb="4">
      <t>エイギョウリエキ</t>
    </rPh>
    <phoneticPr fontId="1"/>
  </si>
  <si>
    <t>(1)　付加価値〔゠①～③計〕（円）</t>
    <rPh sb="4" eb="6">
      <t>フカ</t>
    </rPh>
    <rPh sb="6" eb="8">
      <t>カチ</t>
    </rPh>
    <rPh sb="13" eb="14">
      <t>ケイ</t>
    </rPh>
    <rPh sb="16" eb="17">
      <t>エン</t>
    </rPh>
    <phoneticPr fontId="1"/>
  </si>
  <si>
    <t>(2)　雇用保険被保険者数（人）</t>
    <rPh sb="4" eb="6">
      <t>コヨウ</t>
    </rPh>
    <rPh sb="6" eb="8">
      <t>ホケン</t>
    </rPh>
    <rPh sb="8" eb="12">
      <t>ヒホケンシャ</t>
    </rPh>
    <rPh sb="12" eb="13">
      <t>スウ</t>
    </rPh>
    <rPh sb="14" eb="15">
      <t>ヒト</t>
    </rPh>
    <phoneticPr fontId="1"/>
  </si>
  <si>
    <t>(3)　生産性〔゠(1)／(2)〕（円）</t>
    <rPh sb="4" eb="7">
      <t>セイサンセイ</t>
    </rPh>
    <rPh sb="18" eb="19">
      <t>エン</t>
    </rPh>
    <phoneticPr fontId="1"/>
  </si>
  <si>
    <t>※製造業や建設業の場合、損益計算書上の「売上原価」の中にも含まれるので、それらの額も、</t>
  </si>
  <si>
    <t>　「製造原価報告書（明細書）」「完成工事原価報告書」「兼業事業売上原価報告書」か総勘定元帳から転記</t>
  </si>
  <si>
    <t>　する必要があります。</t>
  </si>
  <si>
    <t>社会福祉法人（会計基準あり）</t>
    <rPh sb="0" eb="4">
      <t>シャカイフクシ</t>
    </rPh>
    <rPh sb="4" eb="6">
      <t>ホウジン</t>
    </rPh>
    <rPh sb="7" eb="11">
      <t>カイケイキジュン</t>
    </rPh>
    <phoneticPr fontId="1"/>
  </si>
  <si>
    <t>社会福祉法人 ●●市福祉協議会</t>
    <rPh sb="0" eb="2">
      <t>シャカイ</t>
    </rPh>
    <rPh sb="2" eb="4">
      <t>フクシ</t>
    </rPh>
    <rPh sb="4" eb="6">
      <t>ホウジン</t>
    </rPh>
    <rPh sb="9" eb="10">
      <t>シ</t>
    </rPh>
    <rPh sb="10" eb="12">
      <t>フクシ</t>
    </rPh>
    <rPh sb="12" eb="15">
      <t>キョウギカイ</t>
    </rPh>
    <phoneticPr fontId="1"/>
  </si>
  <si>
    <t>（製）給料手当</t>
    <rPh sb="1" eb="2">
      <t>セイ</t>
    </rPh>
    <rPh sb="3" eb="7">
      <t>キュウリョウテアテ</t>
    </rPh>
    <phoneticPr fontId="1"/>
  </si>
  <si>
    <t>（製）賞与</t>
    <rPh sb="1" eb="2">
      <t>セイ</t>
    </rPh>
    <rPh sb="3" eb="5">
      <t>ショウヨ</t>
    </rPh>
    <phoneticPr fontId="1"/>
  </si>
  <si>
    <t>（製）通勤費</t>
    <rPh sb="1" eb="2">
      <t>セイ</t>
    </rPh>
    <rPh sb="3" eb="6">
      <t>ツウキンヒ</t>
    </rPh>
    <phoneticPr fontId="1"/>
  </si>
  <si>
    <t>（製）法定福利費</t>
    <rPh sb="1" eb="2">
      <t>セイ</t>
    </rPh>
    <rPh sb="3" eb="8">
      <t>ホウテイフクリヒ</t>
    </rPh>
    <phoneticPr fontId="1"/>
  </si>
  <si>
    <t>（製）福利厚生費</t>
    <rPh sb="1" eb="2">
      <t>セイ</t>
    </rPh>
    <rPh sb="3" eb="8">
      <t>フクリコウセイヒ</t>
    </rPh>
    <phoneticPr fontId="1"/>
  </si>
  <si>
    <t>（製）雑給</t>
    <rPh sb="1" eb="2">
      <t>セイ</t>
    </rPh>
    <rPh sb="3" eb="5">
      <t>ザッキュウ</t>
    </rPh>
    <phoneticPr fontId="1"/>
  </si>
  <si>
    <t>（製）研修費</t>
    <rPh sb="1" eb="2">
      <t>セイ</t>
    </rPh>
    <rPh sb="3" eb="6">
      <t>ケンシュウヒ</t>
    </rPh>
    <phoneticPr fontId="1"/>
  </si>
  <si>
    <t>（製）退職金</t>
    <rPh sb="1" eb="2">
      <t>セイ</t>
    </rPh>
    <rPh sb="3" eb="6">
      <t>タイショクキン</t>
    </rPh>
    <phoneticPr fontId="1"/>
  </si>
  <si>
    <t>（製）減価償却費</t>
    <rPh sb="1" eb="2">
      <t>セイ</t>
    </rPh>
    <rPh sb="3" eb="8">
      <t>ゲンカショウキャクヒ</t>
    </rPh>
    <phoneticPr fontId="1"/>
  </si>
  <si>
    <t>社会福祉法人</t>
    <rPh sb="0" eb="4">
      <t>シャカイフクシ</t>
    </rPh>
    <rPh sb="4" eb="6">
      <t>ホウジン</t>
    </rPh>
    <phoneticPr fontId="1"/>
  </si>
  <si>
    <t>①サービス活動収益</t>
    <rPh sb="5" eb="7">
      <t>カツドウ</t>
    </rPh>
    <rPh sb="7" eb="9">
      <t>シュウエキ</t>
    </rPh>
    <phoneticPr fontId="1"/>
  </si>
  <si>
    <t>介護保険事業収益</t>
    <rPh sb="0" eb="4">
      <t>カイゴホケン</t>
    </rPh>
    <rPh sb="4" eb="8">
      <t>ジギョウシュウエキ</t>
    </rPh>
    <phoneticPr fontId="1"/>
  </si>
  <si>
    <t>老人福祉事業収益</t>
    <rPh sb="0" eb="8">
      <t>ロウジンフクシジギョウシュウエキ</t>
    </rPh>
    <phoneticPr fontId="1"/>
  </si>
  <si>
    <t>障害福祉サービス等事業収益</t>
    <rPh sb="0" eb="4">
      <t>ショウガイフクシ</t>
    </rPh>
    <rPh sb="8" eb="9">
      <t>トウ</t>
    </rPh>
    <rPh sb="9" eb="13">
      <t>ジギョウシュウエキ</t>
    </rPh>
    <phoneticPr fontId="1"/>
  </si>
  <si>
    <t>②サービス活動費用</t>
    <rPh sb="5" eb="9">
      <t>カツドウヒヨウ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</si>
  <si>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</si>
  <si>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</si>
  <si>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</si>
  <si>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減価償却費</t>
    <rPh sb="0" eb="4">
      <t>ゲンカショウキャク</t>
    </rPh>
    <rPh sb="4" eb="5">
      <t>ヒ</t>
    </rPh>
    <phoneticPr fontId="1"/>
  </si>
  <si>
    <t>国庫補助金等特別積立金取崩額</t>
    <phoneticPr fontId="1"/>
  </si>
  <si>
    <t>③人件費</t>
    <rPh sb="1" eb="4">
      <t>ジンケンヒ</t>
    </rPh>
    <phoneticPr fontId="1"/>
  </si>
  <si>
    <t>職員給料</t>
    <rPh sb="0" eb="4">
      <t>ショクインキュウリョウ</t>
    </rPh>
    <phoneticPr fontId="1"/>
  </si>
  <si>
    <t>職員賞与</t>
    <rPh sb="0" eb="4">
      <t>ショクインショウヨ</t>
    </rPh>
    <phoneticPr fontId="1"/>
  </si>
  <si>
    <t>非常勤職員給与</t>
    <rPh sb="0" eb="5">
      <t>ヒジョウキンショクイン</t>
    </rPh>
    <rPh sb="5" eb="7">
      <t>キュウヨ</t>
    </rPh>
    <phoneticPr fontId="1"/>
  </si>
  <si>
    <t>研修費</t>
    <rPh sb="0" eb="3">
      <t>ケンシュウヒ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</si>
  <si>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</si>
  <si>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④減価償却　等</t>
    <rPh sb="1" eb="5">
      <t>ゲンカショウキャク</t>
    </rPh>
    <rPh sb="6" eb="7">
      <t>トウ</t>
    </rPh>
    <phoneticPr fontId="1"/>
  </si>
  <si>
    <t>国庫補助金等特別積立金取崩額</t>
    <rPh sb="0" eb="6">
      <t>コッコホジョキントウ</t>
    </rPh>
    <rPh sb="6" eb="11">
      <t>トクベツツミタテキン</t>
    </rPh>
    <rPh sb="11" eb="14">
      <t>トリクズシガク</t>
    </rPh>
    <phoneticPr fontId="1"/>
  </si>
  <si>
    <t>(1)　付加価値〔゠①～④計〕（円）</t>
    <rPh sb="4" eb="6">
      <t>フカ</t>
    </rPh>
    <rPh sb="6" eb="8">
      <t>カチ</t>
    </rPh>
    <rPh sb="13" eb="14">
      <t>ケイ</t>
    </rPh>
    <rPh sb="16" eb="17">
      <t>エン</t>
    </rPh>
    <phoneticPr fontId="1"/>
  </si>
  <si>
    <t>医療法人</t>
    <rPh sb="0" eb="4">
      <t>イリョウホウジン</t>
    </rPh>
    <phoneticPr fontId="1"/>
  </si>
  <si>
    <t>医療法人 ●●会 ●●病院</t>
    <rPh sb="0" eb="4">
      <t>イリョウホウジン</t>
    </rPh>
    <rPh sb="5" eb="8">
      <t>マルマルカイ</t>
    </rPh>
    <rPh sb="11" eb="13">
      <t>ビョウイン</t>
    </rPh>
    <phoneticPr fontId="1"/>
  </si>
  <si>
    <t>本来業務収益</t>
    <rPh sb="0" eb="4">
      <t>ホンライギョウム</t>
    </rPh>
    <rPh sb="4" eb="6">
      <t>シュウエキ</t>
    </rPh>
    <phoneticPr fontId="1"/>
  </si>
  <si>
    <t>附帯業務事業収益</t>
    <rPh sb="0" eb="2">
      <t>フタイ</t>
    </rPh>
    <rPh sb="2" eb="4">
      <t>ギョウム</t>
    </rPh>
    <rPh sb="4" eb="8">
      <t>ジギョウシュウエキ</t>
    </rPh>
    <phoneticPr fontId="1"/>
  </si>
  <si>
    <t>収益業務事業収益</t>
    <rPh sb="0" eb="4">
      <t>シュウエキギョウム</t>
    </rPh>
    <rPh sb="4" eb="8">
      <t>ジギョウシュウエキ</t>
    </rPh>
    <phoneticPr fontId="1"/>
  </si>
  <si>
    <t>②事業費用</t>
    <rPh sb="1" eb="5">
      <t>ジギョウヒヨウ</t>
    </rPh>
    <phoneticPr fontId="1"/>
  </si>
  <si>
    <t>本来業務費用</t>
    <rPh sb="0" eb="6">
      <t>ホンライギョウムヒヨウ</t>
    </rPh>
    <phoneticPr fontId="1"/>
  </si>
  <si>
    <t>附帯業務事業費用</t>
    <rPh sb="0" eb="7">
      <t>フタイギョウムジギョウヒ</t>
    </rPh>
    <rPh sb="7" eb="8">
      <t>ヨウ</t>
    </rPh>
    <phoneticPr fontId="1"/>
  </si>
  <si>
    <t>収益業務事業費用</t>
    <rPh sb="0" eb="4">
      <t>シュウエキギョウム</t>
    </rPh>
    <rPh sb="4" eb="8">
      <t>ジギョウヒヨウ</t>
    </rPh>
    <phoneticPr fontId="1"/>
  </si>
  <si>
    <t>給料</t>
    <rPh sb="0" eb="2">
      <t>キュウリョウ</t>
    </rPh>
    <phoneticPr fontId="1"/>
  </si>
  <si>
    <t>法定福利費</t>
  </si>
  <si>
    <t>非常勤従業員給与</t>
    <rPh sb="0" eb="3">
      <t>ヒジョウキン</t>
    </rPh>
    <rPh sb="3" eb="6">
      <t>ジュウギョウイン</t>
    </rPh>
    <rPh sb="6" eb="8">
      <t>キュウヨ</t>
    </rPh>
    <phoneticPr fontId="1"/>
  </si>
  <si>
    <t>公益法人</t>
    <rPh sb="0" eb="2">
      <t>コウエキ</t>
    </rPh>
    <rPh sb="2" eb="4">
      <t>ホウジン</t>
    </rPh>
    <phoneticPr fontId="1"/>
  </si>
  <si>
    <t>公益法人　●●協会</t>
    <rPh sb="0" eb="4">
      <t>コウエキホウジン</t>
    </rPh>
    <rPh sb="7" eb="9">
      <t>キョウカイ</t>
    </rPh>
    <phoneticPr fontId="1"/>
  </si>
  <si>
    <t>①経常収益</t>
    <rPh sb="1" eb="3">
      <t>ケイジョウ</t>
    </rPh>
    <rPh sb="3" eb="5">
      <t>シュウエキ</t>
    </rPh>
    <phoneticPr fontId="1"/>
  </si>
  <si>
    <t>基本財産運用益</t>
    <rPh sb="0" eb="4">
      <t>キホンザイサン</t>
    </rPh>
    <rPh sb="4" eb="7">
      <t>ウンヨウエキ</t>
    </rPh>
    <phoneticPr fontId="1"/>
  </si>
  <si>
    <t>特定資産運用益</t>
    <rPh sb="0" eb="6">
      <t>トクテイシサンウンヨウ</t>
    </rPh>
    <rPh sb="6" eb="7">
      <t>エキ</t>
    </rPh>
    <phoneticPr fontId="1"/>
  </si>
  <si>
    <t>受取入会金</t>
    <rPh sb="0" eb="5">
      <t>ウケトリニュウカイキン</t>
    </rPh>
    <phoneticPr fontId="1"/>
  </si>
  <si>
    <t>受取会費</t>
    <rPh sb="0" eb="2">
      <t>ウケトリ</t>
    </rPh>
    <rPh sb="2" eb="4">
      <t>カイヒ</t>
    </rPh>
    <phoneticPr fontId="1"/>
  </si>
  <si>
    <t>事業収益</t>
    <rPh sb="0" eb="4">
      <t>ジギョウシュウエキ</t>
    </rPh>
    <phoneticPr fontId="1"/>
  </si>
  <si>
    <t>受取補助金等</t>
    <rPh sb="0" eb="6">
      <t>ウケトリホジョキントウ</t>
    </rPh>
    <phoneticPr fontId="1"/>
  </si>
  <si>
    <t>受取負担金</t>
    <rPh sb="0" eb="5">
      <t>ウケトリフタンキン</t>
    </rPh>
    <phoneticPr fontId="1"/>
  </si>
  <si>
    <t>受取寄付金</t>
    <rPh sb="0" eb="5">
      <t>ウケトリキフキン</t>
    </rPh>
    <phoneticPr fontId="1"/>
  </si>
  <si>
    <t>雑収益</t>
    <rPh sb="0" eb="3">
      <t>ザツシュウエキ</t>
    </rPh>
    <phoneticPr fontId="1"/>
  </si>
  <si>
    <t>②経常費用</t>
    <phoneticPr fontId="1"/>
  </si>
  <si>
    <t>管理費</t>
    <rPh sb="0" eb="3">
      <t>カンリヒ</t>
    </rPh>
    <phoneticPr fontId="1"/>
  </si>
  <si>
    <t>③人件費</t>
    <phoneticPr fontId="1"/>
  </si>
  <si>
    <t>給料手当</t>
    <rPh sb="0" eb="2">
      <t>キュウリョウ</t>
    </rPh>
    <rPh sb="2" eb="4">
      <t>テアテ</t>
    </rPh>
    <phoneticPr fontId="1"/>
  </si>
  <si>
    <t>臨時雇賃金</t>
    <rPh sb="0" eb="2">
      <t>リンジ</t>
    </rPh>
    <rPh sb="2" eb="3">
      <t>ヤトイ</t>
    </rPh>
    <rPh sb="3" eb="5">
      <t>チンギン</t>
    </rPh>
    <phoneticPr fontId="1"/>
  </si>
  <si>
    <t>教育訓練費</t>
    <rPh sb="0" eb="5">
      <t>キョウイククンレンヒ</t>
    </rPh>
    <phoneticPr fontId="1"/>
  </si>
  <si>
    <t>退職給付費用</t>
    <rPh sb="0" eb="2">
      <t>タイショク</t>
    </rPh>
    <rPh sb="2" eb="6">
      <t>キュウフヒヨウ</t>
    </rPh>
    <phoneticPr fontId="1"/>
  </si>
  <si>
    <t>④減価償却費</t>
    <rPh sb="1" eb="5">
      <t>ゲンカショウキャク</t>
    </rPh>
    <rPh sb="5" eb="6">
      <t>ヒ</t>
    </rPh>
    <phoneticPr fontId="1"/>
  </si>
  <si>
    <t>NPO法人</t>
    <rPh sb="3" eb="5">
      <t>ホウジン</t>
    </rPh>
    <phoneticPr fontId="1"/>
  </si>
  <si>
    <t>NPO法人　●●協会</t>
    <rPh sb="3" eb="5">
      <t>ホウジン</t>
    </rPh>
    <rPh sb="8" eb="10">
      <t>キョウカイ</t>
    </rPh>
    <phoneticPr fontId="1"/>
  </si>
  <si>
    <t>受取助成金</t>
    <rPh sb="0" eb="2">
      <t>ウケトリ</t>
    </rPh>
    <rPh sb="2" eb="5">
      <t>ジョセイキン</t>
    </rPh>
    <phoneticPr fontId="1"/>
  </si>
  <si>
    <t>その他収益</t>
    <rPh sb="2" eb="3">
      <t>タ</t>
    </rPh>
    <rPh sb="3" eb="5">
      <t>シュウエキ</t>
    </rPh>
    <phoneticPr fontId="1"/>
  </si>
  <si>
    <t>福利厚生費</t>
  </si>
  <si>
    <t>研究費</t>
    <rPh sb="0" eb="3">
      <t>ケンキュウヒ</t>
    </rPh>
    <phoneticPr fontId="1"/>
  </si>
  <si>
    <t>個人事業主</t>
    <rPh sb="0" eb="5">
      <t>コジンジギョウヌシ</t>
    </rPh>
    <phoneticPr fontId="1"/>
  </si>
  <si>
    <t>イスコ商店</t>
    <rPh sb="3" eb="5">
      <t>ショウテン</t>
    </rPh>
    <phoneticPr fontId="1"/>
  </si>
  <si>
    <t>①青色申告特別控除前の所得金額</t>
    <rPh sb="1" eb="3">
      <t>アオイロ</t>
    </rPh>
    <rPh sb="3" eb="5">
      <t>シンコク</t>
    </rPh>
    <rPh sb="5" eb="7">
      <t>トクベツ</t>
    </rPh>
    <rPh sb="7" eb="9">
      <t>コウジョ</t>
    </rPh>
    <rPh sb="9" eb="10">
      <t>マエ</t>
    </rPh>
    <rPh sb="11" eb="13">
      <t>ショトク</t>
    </rPh>
    <rPh sb="13" eb="15">
      <t>キンガク</t>
    </rPh>
    <phoneticPr fontId="1"/>
  </si>
  <si>
    <t>青色申告特別控除前の所得金額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10" eb="12">
      <t>ショトク</t>
    </rPh>
    <rPh sb="12" eb="14">
      <t>キンガク</t>
    </rPh>
    <phoneticPr fontId="1"/>
  </si>
  <si>
    <t>②人件費</t>
    <rPh sb="1" eb="4">
      <t>ジンケンヒ</t>
    </rPh>
    <phoneticPr fontId="1"/>
  </si>
  <si>
    <t>給料賃金</t>
    <rPh sb="0" eb="4">
      <t>キュウリョウチンギン</t>
    </rPh>
    <phoneticPr fontId="1"/>
  </si>
  <si>
    <t>専従者給与</t>
    <rPh sb="0" eb="5">
      <t>センジュウシャキュウヨ</t>
    </rPh>
    <phoneticPr fontId="1"/>
  </si>
  <si>
    <t>従業員 給与</t>
    <rPh sb="0" eb="3">
      <t>ジュウギョウイン</t>
    </rPh>
    <rPh sb="4" eb="6">
      <t>キュウヨ</t>
    </rPh>
    <phoneticPr fontId="1"/>
  </si>
  <si>
    <t>役員報酬</t>
    <rPh sb="0" eb="4">
      <t>ヤクインホウシュウ</t>
    </rPh>
    <phoneticPr fontId="1"/>
  </si>
  <si>
    <t>事務員 給与</t>
    <rPh sb="0" eb="3">
      <t>ジムイン</t>
    </rPh>
    <rPh sb="4" eb="6">
      <t>キュウヨ</t>
    </rPh>
    <phoneticPr fontId="1"/>
  </si>
  <si>
    <t>厚生費</t>
    <rPh sb="0" eb="3">
      <t>コウセイヒ</t>
    </rPh>
    <phoneticPr fontId="1"/>
  </si>
  <si>
    <t>研修費</t>
  </si>
  <si>
    <t>退職金、退職掛金</t>
    <rPh sb="4" eb="6">
      <t>タイショク</t>
    </rPh>
    <phoneticPr fontId="1"/>
  </si>
  <si>
    <t>労務賃金</t>
    <rPh sb="0" eb="4">
      <t>ロウムチンギン</t>
    </rPh>
    <phoneticPr fontId="1"/>
  </si>
  <si>
    <t>労務賞与</t>
    <rPh sb="0" eb="4">
      <t>ロウムショウヨ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</si>
</sst>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@&quot;年度&quot;"/>
    <numFmt numFmtId="178" formatCode="&quot;決算月&quot;@&quot;月&quot;"/>
    <numFmt numFmtId="179" formatCode="&quot;確定申告&quot;@&quot;月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0" fontId="4" fillId="7" borderId="0" xfId="0" applyFont="1" applyFill="1">
      <alignment vertical="center"/>
    </xf>
    <xf numFmtId="0" fontId="3" fillId="7" borderId="1" xfId="0" applyFont="1" applyFill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176" fontId="8" fillId="6" borderId="24" xfId="0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7" fillId="6" borderId="1" xfId="0" applyNumberFormat="1" applyFont="1" applyFill="1" applyBorder="1">
      <alignment vertical="center"/>
    </xf>
    <xf numFmtId="176" fontId="7" fillId="0" borderId="25" xfId="0" applyNumberFormat="1" applyFont="1" applyBorder="1" applyProtection="1">
      <alignment vertical="center"/>
      <protection locked="0"/>
    </xf>
    <xf numFmtId="176" fontId="11" fillId="0" borderId="18" xfId="0" applyNumberFormat="1" applyFont="1" applyBorder="1" applyProtection="1">
      <alignment vertical="center"/>
      <protection locked="0"/>
    </xf>
    <xf numFmtId="176" fontId="11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7" borderId="1" xfId="0" applyFont="1" applyFill="1" applyBorder="1" applyAlignment="1" applyProtection="1">
      <alignment vertical="center" shrinkToFit="1"/>
      <protection locked="0"/>
    </xf>
    <xf numFmtId="176" fontId="7" fillId="0" borderId="26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177" fontId="11" fillId="0" borderId="2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8" fontId="11" fillId="0" borderId="19" xfId="0" applyNumberFormat="1" applyFont="1" applyBorder="1" applyAlignment="1">
      <alignment horizontal="center" vertical="center"/>
    </xf>
    <xf numFmtId="178" fontId="11" fillId="0" borderId="23" xfId="0" applyNumberFormat="1" applyFont="1" applyBorder="1" applyAlignment="1">
      <alignment horizontal="center" vertical="center"/>
    </xf>
    <xf numFmtId="179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4" borderId="8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4" borderId="5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4" borderId="21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7" borderId="0" xfId="0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2" fillId="7" borderId="6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view="pageBreakPreview" zoomScale="115" zoomScaleNormal="100" zoomScaleSheetLayoutView="115" workbookViewId="0">
      <selection activeCell="J14" sqref="J14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9" x14ac:dyDescent="0.2">
      <c r="A1" s="22" t="s">
        <v>0</v>
      </c>
      <c r="B1" s="22"/>
      <c r="C1" s="22"/>
      <c r="D1" s="22"/>
      <c r="E1" s="22"/>
      <c r="F1" s="22"/>
    </row>
    <row r="2" spans="1:9" x14ac:dyDescent="0.2">
      <c r="E2" s="40"/>
      <c r="F2" s="40"/>
    </row>
    <row r="3" spans="1:9" ht="20.25" customHeight="1" x14ac:dyDescent="0.2">
      <c r="A3" s="41" t="s">
        <v>1</v>
      </c>
      <c r="B3" s="41"/>
      <c r="C3" s="41"/>
      <c r="D3" s="41"/>
      <c r="E3" s="41"/>
      <c r="F3" s="41"/>
    </row>
    <row r="4" spans="1:9" ht="10.5" customHeight="1" x14ac:dyDescent="0.2">
      <c r="A4" s="42"/>
      <c r="B4" s="42"/>
      <c r="C4" s="42"/>
      <c r="D4" s="42"/>
      <c r="E4" s="42"/>
      <c r="F4" s="42"/>
    </row>
    <row r="5" spans="1:9" ht="23.25" customHeight="1" x14ac:dyDescent="0.2">
      <c r="A5" s="43" t="s">
        <v>2</v>
      </c>
      <c r="B5" s="44"/>
      <c r="C5" s="45"/>
      <c r="D5" s="46" t="s">
        <v>3</v>
      </c>
      <c r="E5" s="46"/>
      <c r="F5" s="47"/>
    </row>
    <row r="6" spans="1:9" ht="12" customHeight="1" x14ac:dyDescent="0.2">
      <c r="G6" s="1"/>
      <c r="H6" s="1"/>
      <c r="I6" s="1"/>
    </row>
    <row r="7" spans="1:9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9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9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9" ht="18" customHeight="1" thickTop="1" x14ac:dyDescent="0.2">
      <c r="A10" s="50" t="s">
        <v>13</v>
      </c>
      <c r="B10" s="51"/>
      <c r="C10" s="5" t="s">
        <v>108</v>
      </c>
      <c r="D10" s="11"/>
      <c r="E10" s="11"/>
      <c r="F10" s="11"/>
    </row>
    <row r="11" spans="1:9" ht="18" customHeight="1" x14ac:dyDescent="0.2">
      <c r="A11" s="52"/>
      <c r="B11" s="53"/>
      <c r="C11" s="2" t="s">
        <v>109</v>
      </c>
      <c r="D11" s="12"/>
      <c r="E11" s="12"/>
      <c r="F11" s="12"/>
    </row>
    <row r="12" spans="1:9" ht="18" customHeight="1" x14ac:dyDescent="0.2">
      <c r="A12" s="52"/>
      <c r="B12" s="53"/>
      <c r="C12" s="2" t="s">
        <v>110</v>
      </c>
      <c r="D12" s="12"/>
      <c r="E12" s="12"/>
      <c r="F12" s="12"/>
    </row>
    <row r="13" spans="1:9" ht="18" customHeight="1" x14ac:dyDescent="0.2">
      <c r="A13" s="52"/>
      <c r="B13" s="53"/>
      <c r="C13" s="2" t="s">
        <v>15</v>
      </c>
      <c r="D13" s="12"/>
      <c r="E13" s="12"/>
      <c r="F13" s="12"/>
    </row>
    <row r="14" spans="1:9" ht="18" customHeight="1" x14ac:dyDescent="0.2">
      <c r="A14" s="52"/>
      <c r="B14" s="53"/>
      <c r="C14" s="4" t="s">
        <v>17</v>
      </c>
      <c r="D14" s="12"/>
      <c r="E14" s="12"/>
      <c r="F14" s="12"/>
    </row>
    <row r="15" spans="1:9" ht="18" customHeight="1" x14ac:dyDescent="0.2">
      <c r="A15" s="52"/>
      <c r="B15" s="53"/>
      <c r="C15" s="4" t="s">
        <v>111</v>
      </c>
      <c r="D15" s="12"/>
      <c r="E15" s="12"/>
      <c r="F15" s="12"/>
    </row>
    <row r="16" spans="1:9" ht="18" customHeight="1" x14ac:dyDescent="0.2">
      <c r="A16" s="52"/>
      <c r="B16" s="53"/>
      <c r="C16" s="4" t="s">
        <v>112</v>
      </c>
      <c r="D16" s="12"/>
      <c r="E16" s="12"/>
      <c r="F16" s="12"/>
    </row>
    <row r="17" spans="1:6" ht="18" customHeight="1" x14ac:dyDescent="0.2">
      <c r="A17" s="52"/>
      <c r="B17" s="53"/>
      <c r="C17" s="4" t="s">
        <v>113</v>
      </c>
      <c r="D17" s="12"/>
      <c r="E17" s="12"/>
      <c r="F17" s="12"/>
    </row>
    <row r="18" spans="1:6" ht="18" customHeight="1" x14ac:dyDescent="0.2">
      <c r="A18" s="52"/>
      <c r="B18" s="53"/>
      <c r="C18" s="2"/>
      <c r="D18" s="12"/>
      <c r="E18" s="12"/>
      <c r="F18" s="12"/>
    </row>
    <row r="19" spans="1:6" ht="18" customHeight="1" x14ac:dyDescent="0.2">
      <c r="A19" s="52"/>
      <c r="B19" s="53"/>
      <c r="C19" s="2" t="s">
        <v>114</v>
      </c>
      <c r="D19" s="12"/>
      <c r="E19" s="12"/>
      <c r="F19" s="12"/>
    </row>
    <row r="20" spans="1:6" ht="18" customHeight="1" x14ac:dyDescent="0.2">
      <c r="A20" s="52"/>
      <c r="B20" s="53"/>
      <c r="C20" s="2" t="s">
        <v>115</v>
      </c>
      <c r="D20" s="12"/>
      <c r="E20" s="12"/>
      <c r="F20" s="12"/>
    </row>
    <row r="21" spans="1:6" ht="18" customHeight="1" x14ac:dyDescent="0.2">
      <c r="A21" s="52"/>
      <c r="B21" s="53"/>
      <c r="C21" s="2" t="s">
        <v>17</v>
      </c>
      <c r="D21" s="12"/>
      <c r="E21" s="12"/>
      <c r="F21" s="12"/>
    </row>
    <row r="22" spans="1:6" ht="18" customHeight="1" x14ac:dyDescent="0.2">
      <c r="A22" s="52"/>
      <c r="B22" s="53"/>
      <c r="C22" s="2" t="s">
        <v>111</v>
      </c>
      <c r="D22" s="12"/>
      <c r="E22" s="12"/>
      <c r="F22" s="12"/>
    </row>
    <row r="23" spans="1:6" ht="18" customHeight="1" x14ac:dyDescent="0.2">
      <c r="A23" s="52"/>
      <c r="B23" s="53"/>
      <c r="C23" s="2" t="s">
        <v>112</v>
      </c>
      <c r="D23" s="12"/>
      <c r="E23" s="12"/>
      <c r="F23" s="12"/>
    </row>
    <row r="24" spans="1:6" ht="18" customHeight="1" x14ac:dyDescent="0.2">
      <c r="A24" s="52"/>
      <c r="B24" s="53"/>
      <c r="C24" s="2" t="s">
        <v>113</v>
      </c>
      <c r="D24" s="12"/>
      <c r="E24" s="12"/>
      <c r="F24" s="12"/>
    </row>
    <row r="25" spans="1:6" ht="18" customHeight="1" x14ac:dyDescent="0.2">
      <c r="A25" s="52"/>
      <c r="B25" s="53"/>
      <c r="C25" s="2" t="s">
        <v>19</v>
      </c>
      <c r="D25" s="12"/>
      <c r="E25" s="12"/>
      <c r="F25" s="12"/>
    </row>
    <row r="26" spans="1:6" ht="18" customHeight="1" x14ac:dyDescent="0.2">
      <c r="A26" s="52"/>
      <c r="B26" s="53"/>
      <c r="C26" s="2"/>
      <c r="D26" s="12"/>
      <c r="E26" s="12"/>
      <c r="F26" s="12"/>
    </row>
    <row r="27" spans="1:6" ht="18" customHeight="1" x14ac:dyDescent="0.2">
      <c r="A27" s="52"/>
      <c r="B27" s="53"/>
      <c r="C27" s="2"/>
      <c r="D27" s="12"/>
      <c r="E27" s="12"/>
      <c r="F27" s="12"/>
    </row>
    <row r="28" spans="1:6" ht="18" customHeight="1" x14ac:dyDescent="0.2">
      <c r="A28" s="52"/>
      <c r="B28" s="53"/>
      <c r="C28" s="2"/>
      <c r="D28" s="12"/>
      <c r="E28" s="12"/>
      <c r="F28" s="12"/>
    </row>
    <row r="29" spans="1:6" ht="18" customHeight="1" x14ac:dyDescent="0.2">
      <c r="A29" s="52"/>
      <c r="B29" s="53"/>
      <c r="C29" s="2"/>
      <c r="D29" s="12"/>
      <c r="E29" s="12"/>
      <c r="F29" s="12"/>
    </row>
    <row r="30" spans="1:6" ht="18" customHeight="1" x14ac:dyDescent="0.2">
      <c r="A30" s="52"/>
      <c r="B30" s="53"/>
      <c r="C30" s="2"/>
      <c r="D30" s="12"/>
      <c r="E30" s="12"/>
      <c r="F30" s="12"/>
    </row>
    <row r="31" spans="1:6" ht="18" customHeight="1" x14ac:dyDescent="0.2">
      <c r="A31" s="32" t="s">
        <v>22</v>
      </c>
      <c r="B31" s="33"/>
      <c r="C31" s="2" t="s">
        <v>23</v>
      </c>
      <c r="D31" s="12"/>
      <c r="E31" s="12"/>
      <c r="F31" s="12"/>
    </row>
    <row r="32" spans="1:6" ht="18" customHeight="1" x14ac:dyDescent="0.2">
      <c r="A32" s="34"/>
      <c r="B32" s="35"/>
      <c r="C32" s="2"/>
      <c r="D32" s="12"/>
      <c r="E32" s="12"/>
      <c r="F32" s="12"/>
    </row>
    <row r="33" spans="1:6" ht="18" customHeight="1" x14ac:dyDescent="0.2">
      <c r="A33" s="36"/>
      <c r="B33" s="37"/>
      <c r="C33" s="2"/>
      <c r="D33" s="12"/>
      <c r="E33" s="12"/>
      <c r="F33" s="12"/>
    </row>
    <row r="34" spans="1:6" ht="18" customHeight="1" x14ac:dyDescent="0.2">
      <c r="A34" s="32" t="s">
        <v>24</v>
      </c>
      <c r="B34" s="33"/>
      <c r="C34" s="2" t="s">
        <v>25</v>
      </c>
      <c r="D34" s="12"/>
      <c r="E34" s="12"/>
      <c r="F34" s="12"/>
    </row>
    <row r="35" spans="1:6" ht="18" customHeight="1" x14ac:dyDescent="0.2">
      <c r="A35" s="38"/>
      <c r="B35" s="39"/>
      <c r="C35" s="2"/>
      <c r="D35" s="12"/>
      <c r="E35" s="12"/>
      <c r="F35" s="12"/>
    </row>
    <row r="36" spans="1:6" ht="18" customHeight="1" x14ac:dyDescent="0.2">
      <c r="A36" s="29" t="s">
        <v>26</v>
      </c>
      <c r="B36" s="30"/>
      <c r="C36" s="31"/>
      <c r="D36" s="9" t="str">
        <f>IF(SUM(D10:D35)=0,"",SUM(D10:D35))</f>
        <v/>
      </c>
      <c r="E36" s="9" t="str">
        <f>IF(SUM(E10:E35)=0,"",SUM(E10:E35))</f>
        <v/>
      </c>
      <c r="F36" s="9" t="str">
        <f>IF(SUM(F10:F35)=0,"",SUM(F10:F35))</f>
        <v/>
      </c>
    </row>
    <row r="37" spans="1:6" ht="18" customHeight="1" thickBot="1" x14ac:dyDescent="0.25">
      <c r="A37" s="29" t="s">
        <v>27</v>
      </c>
      <c r="B37" s="30"/>
      <c r="C37" s="31"/>
      <c r="D37" s="10"/>
      <c r="E37" s="10"/>
      <c r="F37" s="10"/>
    </row>
    <row r="38" spans="1:6" ht="24" customHeight="1" thickBot="1" x14ac:dyDescent="0.25">
      <c r="A38" s="29" t="s">
        <v>28</v>
      </c>
      <c r="B38" s="30"/>
      <c r="C38" s="31"/>
      <c r="D38" s="6" t="str">
        <f>IF(OR(D36="",D37=""),"",ROUND(D36/D37,0))</f>
        <v/>
      </c>
      <c r="E38" s="6" t="str">
        <f>IF(OR(E36="",E37=""),"",ROUND(E36/E37,0))</f>
        <v/>
      </c>
      <c r="F38" s="6" t="str">
        <f>IF(OR(F36="",F37=""),"",ROUND(F36/F37,0))</f>
        <v/>
      </c>
    </row>
    <row r="40" spans="1:6" x14ac:dyDescent="0.2">
      <c r="A40" s="1" t="s">
        <v>29</v>
      </c>
    </row>
    <row r="41" spans="1:6" x14ac:dyDescent="0.2">
      <c r="A41" s="1" t="s">
        <v>30</v>
      </c>
    </row>
    <row r="42" spans="1:6" x14ac:dyDescent="0.2">
      <c r="A42" s="1" t="s">
        <v>31</v>
      </c>
    </row>
  </sheetData>
  <sheetProtection formatCells="0" selectLockedCells="1"/>
  <mergeCells count="14">
    <mergeCell ref="A1:F1"/>
    <mergeCell ref="A7:B9"/>
    <mergeCell ref="A37:C37"/>
    <mergeCell ref="A36:C36"/>
    <mergeCell ref="A38:C38"/>
    <mergeCell ref="A31:B33"/>
    <mergeCell ref="A34:B35"/>
    <mergeCell ref="E2:F2"/>
    <mergeCell ref="A3:F3"/>
    <mergeCell ref="A4:F4"/>
    <mergeCell ref="A5:C5"/>
    <mergeCell ref="D5:F5"/>
    <mergeCell ref="C7:C9"/>
    <mergeCell ref="A10:B30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EA9F-8980-4089-B940-C7E8A2E996BA}">
  <sheetPr>
    <pageSetUpPr fitToPage="1"/>
  </sheetPr>
  <dimension ref="A1:K38"/>
  <sheetViews>
    <sheetView view="pageBreakPreview" zoomScaleNormal="100" zoomScaleSheetLayoutView="100" workbookViewId="0">
      <selection activeCell="F21" sqref="F21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32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33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11" ht="18" customHeight="1" thickTop="1" x14ac:dyDescent="0.2">
      <c r="A10" s="50" t="s">
        <v>13</v>
      </c>
      <c r="B10" s="51"/>
      <c r="C10" s="5" t="s">
        <v>14</v>
      </c>
      <c r="D10" s="11">
        <v>118000000</v>
      </c>
      <c r="E10" s="11">
        <v>128516000</v>
      </c>
      <c r="F10" s="11">
        <v>139032000</v>
      </c>
    </row>
    <row r="11" spans="1:11" ht="18" customHeight="1" x14ac:dyDescent="0.2">
      <c r="A11" s="52"/>
      <c r="B11" s="53"/>
      <c r="C11" s="2" t="s">
        <v>15</v>
      </c>
      <c r="D11" s="12">
        <v>49000000</v>
      </c>
      <c r="E11" s="12">
        <v>53350000</v>
      </c>
      <c r="F11" s="12">
        <v>57700000</v>
      </c>
    </row>
    <row r="12" spans="1:11" ht="18" customHeight="1" x14ac:dyDescent="0.2">
      <c r="A12" s="52"/>
      <c r="B12" s="53"/>
      <c r="C12" s="2" t="s">
        <v>16</v>
      </c>
      <c r="D12" s="12">
        <v>2750000</v>
      </c>
      <c r="E12" s="12">
        <v>2675000</v>
      </c>
      <c r="F12" s="12">
        <v>2600000</v>
      </c>
    </row>
    <row r="13" spans="1:11" ht="18" customHeight="1" x14ac:dyDescent="0.2">
      <c r="A13" s="52"/>
      <c r="B13" s="53"/>
      <c r="C13" s="2" t="s">
        <v>17</v>
      </c>
      <c r="D13" s="12">
        <v>13100000</v>
      </c>
      <c r="E13" s="12">
        <v>13686500</v>
      </c>
      <c r="F13" s="12">
        <v>14273000</v>
      </c>
    </row>
    <row r="14" spans="1:11" ht="18" customHeight="1" x14ac:dyDescent="0.2">
      <c r="A14" s="52"/>
      <c r="B14" s="53"/>
      <c r="C14" s="4" t="s">
        <v>18</v>
      </c>
      <c r="D14" s="12">
        <v>1800000</v>
      </c>
      <c r="E14" s="12">
        <v>1969500</v>
      </c>
      <c r="F14" s="12">
        <v>2139000</v>
      </c>
    </row>
    <row r="15" spans="1:11" ht="18" customHeight="1" x14ac:dyDescent="0.2">
      <c r="A15" s="52"/>
      <c r="B15" s="53"/>
      <c r="C15" s="4" t="s">
        <v>19</v>
      </c>
      <c r="D15" s="12">
        <v>5000000</v>
      </c>
      <c r="E15" s="12">
        <v>4000000</v>
      </c>
      <c r="F15" s="12">
        <v>3000000</v>
      </c>
    </row>
    <row r="16" spans="1:11" ht="18" customHeight="1" x14ac:dyDescent="0.2">
      <c r="A16" s="52"/>
      <c r="B16" s="53"/>
      <c r="C16" s="4" t="s">
        <v>20</v>
      </c>
      <c r="D16" s="12">
        <v>1000000</v>
      </c>
      <c r="E16" s="12">
        <v>1250000</v>
      </c>
      <c r="F16" s="12">
        <v>1500000</v>
      </c>
    </row>
    <row r="17" spans="1:6" ht="18" customHeight="1" x14ac:dyDescent="0.2">
      <c r="A17" s="52"/>
      <c r="B17" s="53"/>
      <c r="C17" s="4" t="s">
        <v>21</v>
      </c>
      <c r="D17" s="12">
        <v>45000000</v>
      </c>
      <c r="E17" s="12">
        <v>48500000</v>
      </c>
      <c r="F17" s="12">
        <v>52000000</v>
      </c>
    </row>
    <row r="18" spans="1:6" ht="18" customHeight="1" x14ac:dyDescent="0.2">
      <c r="A18" s="52"/>
      <c r="B18" s="53"/>
      <c r="C18" s="2" t="s">
        <v>34</v>
      </c>
      <c r="D18" s="12">
        <v>32100000</v>
      </c>
      <c r="E18" s="12">
        <v>33850000</v>
      </c>
      <c r="F18" s="12">
        <v>35600000</v>
      </c>
    </row>
    <row r="19" spans="1:6" ht="18" customHeight="1" x14ac:dyDescent="0.2">
      <c r="A19" s="52"/>
      <c r="B19" s="53"/>
      <c r="C19" s="2" t="s">
        <v>35</v>
      </c>
      <c r="D19" s="12">
        <v>5500000</v>
      </c>
      <c r="E19" s="12">
        <v>5605000</v>
      </c>
      <c r="F19" s="12">
        <v>5710000</v>
      </c>
    </row>
    <row r="20" spans="1:6" ht="18" customHeight="1" x14ac:dyDescent="0.2">
      <c r="A20" s="52"/>
      <c r="B20" s="53"/>
      <c r="C20" s="2" t="s">
        <v>36</v>
      </c>
      <c r="D20" s="12">
        <v>1200000</v>
      </c>
      <c r="E20" s="12">
        <v>1200000</v>
      </c>
      <c r="F20" s="12">
        <v>1200000</v>
      </c>
    </row>
    <row r="21" spans="1:6" ht="18" customHeight="1" x14ac:dyDescent="0.2">
      <c r="A21" s="52"/>
      <c r="B21" s="53"/>
      <c r="C21" s="2" t="s">
        <v>37</v>
      </c>
      <c r="D21" s="12">
        <v>970000</v>
      </c>
      <c r="E21" s="12">
        <v>9750000</v>
      </c>
      <c r="F21" s="12">
        <v>9800000</v>
      </c>
    </row>
    <row r="22" spans="1:6" ht="18" customHeight="1" x14ac:dyDescent="0.2">
      <c r="A22" s="52"/>
      <c r="B22" s="53"/>
      <c r="C22" s="2" t="s">
        <v>38</v>
      </c>
      <c r="D22" s="12">
        <v>300000</v>
      </c>
      <c r="E22" s="12">
        <v>295000</v>
      </c>
      <c r="F22" s="12">
        <v>290000</v>
      </c>
    </row>
    <row r="23" spans="1:6" ht="18" customHeight="1" x14ac:dyDescent="0.2">
      <c r="A23" s="52"/>
      <c r="B23" s="53"/>
      <c r="C23" s="2" t="s">
        <v>39</v>
      </c>
      <c r="D23" s="12">
        <v>10000000</v>
      </c>
      <c r="E23" s="12">
        <v>9750000</v>
      </c>
      <c r="F23" s="12">
        <v>9500000</v>
      </c>
    </row>
    <row r="24" spans="1:6" ht="18" customHeight="1" x14ac:dyDescent="0.2">
      <c r="A24" s="52"/>
      <c r="B24" s="53"/>
      <c r="C24" s="2" t="s">
        <v>40</v>
      </c>
      <c r="D24" s="12">
        <v>300000</v>
      </c>
      <c r="E24" s="12">
        <v>400000</v>
      </c>
      <c r="F24" s="12">
        <v>500000</v>
      </c>
    </row>
    <row r="25" spans="1:6" ht="18" customHeight="1" x14ac:dyDescent="0.2">
      <c r="A25" s="52"/>
      <c r="B25" s="53"/>
      <c r="C25" s="2" t="s">
        <v>41</v>
      </c>
      <c r="D25" s="12">
        <v>20000000</v>
      </c>
      <c r="E25" s="12">
        <v>21000000</v>
      </c>
      <c r="F25" s="12">
        <v>22000000</v>
      </c>
    </row>
    <row r="26" spans="1:6" ht="18" customHeight="1" x14ac:dyDescent="0.2">
      <c r="A26" s="52"/>
      <c r="B26" s="53"/>
      <c r="C26" s="2"/>
      <c r="D26" s="12"/>
      <c r="E26" s="12"/>
      <c r="F26" s="12"/>
    </row>
    <row r="27" spans="1:6" ht="18" customHeight="1" x14ac:dyDescent="0.2">
      <c r="A27" s="52"/>
      <c r="B27" s="53"/>
      <c r="C27" s="2"/>
      <c r="D27" s="12"/>
      <c r="E27" s="12"/>
      <c r="F27" s="12"/>
    </row>
    <row r="28" spans="1:6" ht="18" customHeight="1" x14ac:dyDescent="0.2">
      <c r="A28" s="52"/>
      <c r="B28" s="53"/>
      <c r="C28" s="2"/>
      <c r="D28" s="12"/>
      <c r="E28" s="12"/>
      <c r="F28" s="12"/>
    </row>
    <row r="29" spans="1:6" ht="18" customHeight="1" x14ac:dyDescent="0.2">
      <c r="A29" s="52"/>
      <c r="B29" s="53"/>
      <c r="C29" s="2"/>
      <c r="D29" s="12"/>
      <c r="E29" s="12"/>
      <c r="F29" s="12"/>
    </row>
    <row r="30" spans="1:6" ht="18" customHeight="1" x14ac:dyDescent="0.2">
      <c r="A30" s="52"/>
      <c r="B30" s="53"/>
      <c r="C30" s="2"/>
      <c r="D30" s="12"/>
      <c r="E30" s="12"/>
      <c r="F30" s="12"/>
    </row>
    <row r="31" spans="1:6" ht="18" customHeight="1" x14ac:dyDescent="0.2">
      <c r="A31" s="32" t="s">
        <v>22</v>
      </c>
      <c r="B31" s="33"/>
      <c r="C31" s="2" t="s">
        <v>23</v>
      </c>
      <c r="D31" s="12">
        <v>3330000</v>
      </c>
      <c r="E31" s="12">
        <v>3330000</v>
      </c>
      <c r="F31" s="12">
        <v>3330000</v>
      </c>
    </row>
    <row r="32" spans="1:6" ht="18" customHeight="1" x14ac:dyDescent="0.2">
      <c r="A32" s="34"/>
      <c r="B32" s="35"/>
      <c r="C32" s="2" t="s">
        <v>42</v>
      </c>
      <c r="D32" s="12">
        <v>3240000</v>
      </c>
      <c r="E32" s="12">
        <v>3240000</v>
      </c>
      <c r="F32" s="12">
        <v>3240000</v>
      </c>
    </row>
    <row r="33" spans="1:6" ht="18" customHeight="1" x14ac:dyDescent="0.2">
      <c r="A33" s="36"/>
      <c r="B33" s="37"/>
      <c r="C33" s="2"/>
      <c r="D33" s="12">
        <v>59</v>
      </c>
      <c r="E33" s="12">
        <v>59</v>
      </c>
      <c r="F33" s="12">
        <v>60</v>
      </c>
    </row>
    <row r="34" spans="1:6" ht="18" customHeight="1" x14ac:dyDescent="0.2">
      <c r="A34" s="32" t="s">
        <v>24</v>
      </c>
      <c r="B34" s="33"/>
      <c r="C34" s="2" t="s">
        <v>25</v>
      </c>
      <c r="D34" s="12">
        <v>9500000</v>
      </c>
      <c r="E34" s="12">
        <v>11575000</v>
      </c>
      <c r="F34" s="12">
        <v>13650000</v>
      </c>
    </row>
    <row r="35" spans="1:6" ht="18" customHeight="1" x14ac:dyDescent="0.2">
      <c r="A35" s="38"/>
      <c r="B35" s="39"/>
      <c r="C35" s="2"/>
      <c r="D35" s="12"/>
      <c r="E35" s="12"/>
      <c r="F35" s="12"/>
    </row>
    <row r="36" spans="1:6" ht="18" customHeight="1" x14ac:dyDescent="0.2">
      <c r="A36" s="29" t="s">
        <v>26</v>
      </c>
      <c r="B36" s="30"/>
      <c r="C36" s="31"/>
      <c r="D36" s="9">
        <f>IF(SUM(D10:D35)=0,"",SUM(D10:D35))</f>
        <v>322090059</v>
      </c>
      <c r="E36" s="9">
        <f>IF(SUM(E10:E35)=0,"",SUM(E10:E35))</f>
        <v>353942059</v>
      </c>
      <c r="F36" s="9">
        <f>IF(SUM(F10:F35)=0,"",SUM(F10:F35))</f>
        <v>377064060</v>
      </c>
    </row>
    <row r="37" spans="1:6" ht="18" customHeight="1" thickBot="1" x14ac:dyDescent="0.25">
      <c r="A37" s="29" t="s">
        <v>27</v>
      </c>
      <c r="B37" s="30"/>
      <c r="C37" s="31"/>
      <c r="D37" s="10">
        <v>59</v>
      </c>
      <c r="E37" s="10">
        <v>59</v>
      </c>
      <c r="F37" s="10">
        <v>60</v>
      </c>
    </row>
    <row r="38" spans="1:6" ht="24" customHeight="1" thickBot="1" x14ac:dyDescent="0.25">
      <c r="A38" s="29" t="s">
        <v>28</v>
      </c>
      <c r="B38" s="30"/>
      <c r="C38" s="31"/>
      <c r="D38" s="6">
        <f>IF(OR(D36="",D37=""),"",ROUND(D36/D37,0))</f>
        <v>5459154</v>
      </c>
      <c r="E38" s="6">
        <f>IF(OR(E36="",E37=""),"",ROUND(E36/E37,0))</f>
        <v>5999018</v>
      </c>
      <c r="F38" s="6">
        <f>IF(OR(F36="",F37=""),"",ROUND(F36/F37,0))</f>
        <v>6284401</v>
      </c>
    </row>
  </sheetData>
  <sheetProtection formatCells="0" selectLockedCells="1"/>
  <mergeCells count="14">
    <mergeCell ref="A1:F1"/>
    <mergeCell ref="E2:F2"/>
    <mergeCell ref="A3:F3"/>
    <mergeCell ref="A4:F4"/>
    <mergeCell ref="A5:C5"/>
    <mergeCell ref="D5:F5"/>
    <mergeCell ref="A37:C37"/>
    <mergeCell ref="A38:C38"/>
    <mergeCell ref="A7:B9"/>
    <mergeCell ref="C7:C9"/>
    <mergeCell ref="A10:B30"/>
    <mergeCell ref="A31:B33"/>
    <mergeCell ref="A34:B35"/>
    <mergeCell ref="A36:C36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C2AE-0581-4EB4-85EC-CE3BD0A20082}">
  <sheetPr>
    <pageSetUpPr fitToPage="1"/>
  </sheetPr>
  <dimension ref="A1:K35"/>
  <sheetViews>
    <sheetView view="pageBreakPreview" zoomScaleNormal="100" zoomScaleSheetLayoutView="100" workbookViewId="0">
      <selection activeCell="F23" sqref="F23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43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33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11" ht="18" customHeight="1" thickTop="1" x14ac:dyDescent="0.2">
      <c r="A10" s="58" t="s">
        <v>44</v>
      </c>
      <c r="B10" s="59"/>
      <c r="C10" s="5" t="s">
        <v>45</v>
      </c>
      <c r="D10" s="11">
        <v>3739000000</v>
      </c>
      <c r="E10" s="11">
        <v>3740500000</v>
      </c>
      <c r="F10" s="11">
        <v>3742000000</v>
      </c>
    </row>
    <row r="11" spans="1:11" ht="18" customHeight="1" x14ac:dyDescent="0.2">
      <c r="A11" s="60"/>
      <c r="B11" s="61"/>
      <c r="C11" s="2" t="s">
        <v>46</v>
      </c>
      <c r="D11" s="12">
        <v>255000000</v>
      </c>
      <c r="E11" s="12">
        <v>241000000</v>
      </c>
      <c r="F11" s="12">
        <v>227000000</v>
      </c>
    </row>
    <row r="12" spans="1:11" ht="18" customHeight="1" x14ac:dyDescent="0.2">
      <c r="A12" s="60"/>
      <c r="B12" s="61"/>
      <c r="C12" s="13" t="s">
        <v>47</v>
      </c>
      <c r="D12" s="12">
        <v>329000000</v>
      </c>
      <c r="E12" s="12">
        <v>327500000</v>
      </c>
      <c r="F12" s="12">
        <v>326000000</v>
      </c>
    </row>
    <row r="13" spans="1:11" ht="18" customHeight="1" x14ac:dyDescent="0.2">
      <c r="A13" s="60"/>
      <c r="B13" s="61"/>
      <c r="C13" s="2"/>
      <c r="D13" s="12"/>
      <c r="E13" s="12"/>
      <c r="F13" s="12"/>
    </row>
    <row r="14" spans="1:11" ht="18" customHeight="1" x14ac:dyDescent="0.2">
      <c r="A14" s="62" t="s">
        <v>48</v>
      </c>
      <c r="B14" s="61"/>
      <c r="C14" s="4" t="s">
        <v>49</v>
      </c>
      <c r="D14" s="12">
        <v>2600000000</v>
      </c>
      <c r="E14" s="12">
        <v>2725000000</v>
      </c>
      <c r="F14" s="12">
        <v>2850000000</v>
      </c>
    </row>
    <row r="15" spans="1:11" ht="18" customHeight="1" x14ac:dyDescent="0.2">
      <c r="A15" s="60"/>
      <c r="B15" s="61"/>
      <c r="C15" s="4" t="s">
        <v>50</v>
      </c>
      <c r="D15" s="12">
        <v>761000000</v>
      </c>
      <c r="E15" s="12">
        <v>726000000</v>
      </c>
      <c r="F15" s="12">
        <v>691000000</v>
      </c>
    </row>
    <row r="16" spans="1:11" ht="18" customHeight="1" x14ac:dyDescent="0.2">
      <c r="A16" s="60"/>
      <c r="B16" s="61"/>
      <c r="C16" s="4" t="s">
        <v>51</v>
      </c>
      <c r="D16" s="12">
        <v>571000000</v>
      </c>
      <c r="E16" s="12">
        <v>554000000</v>
      </c>
      <c r="F16" s="12">
        <v>537000000</v>
      </c>
    </row>
    <row r="17" spans="1:6" ht="18" customHeight="1" x14ac:dyDescent="0.2">
      <c r="A17" s="60"/>
      <c r="B17" s="61"/>
      <c r="C17" s="4" t="s">
        <v>52</v>
      </c>
      <c r="D17" s="12">
        <v>612000000</v>
      </c>
      <c r="E17" s="12">
        <v>593000000</v>
      </c>
      <c r="F17" s="12">
        <v>574000000</v>
      </c>
    </row>
    <row r="18" spans="1:6" ht="18" customHeight="1" x14ac:dyDescent="0.2">
      <c r="A18" s="60"/>
      <c r="B18" s="61"/>
      <c r="C18" s="14" t="s">
        <v>53</v>
      </c>
      <c r="D18" s="12">
        <v>-310000000</v>
      </c>
      <c r="E18" s="12">
        <v>-317500000</v>
      </c>
      <c r="F18" s="12">
        <v>-325000000</v>
      </c>
    </row>
    <row r="19" spans="1:6" ht="18" customHeight="1" x14ac:dyDescent="0.2">
      <c r="A19" s="60"/>
      <c r="B19" s="61"/>
      <c r="C19" s="14"/>
      <c r="D19" s="12"/>
      <c r="E19" s="12"/>
      <c r="F19" s="12"/>
    </row>
    <row r="20" spans="1:6" ht="18" customHeight="1" x14ac:dyDescent="0.2">
      <c r="A20" s="63" t="s">
        <v>54</v>
      </c>
      <c r="B20" s="64"/>
      <c r="C20" s="2" t="s">
        <v>55</v>
      </c>
      <c r="D20" s="12">
        <v>1646500000</v>
      </c>
      <c r="E20" s="12">
        <v>1709750000</v>
      </c>
      <c r="F20" s="12">
        <v>1773000000</v>
      </c>
    </row>
    <row r="21" spans="1:6" ht="18" customHeight="1" x14ac:dyDescent="0.2">
      <c r="A21" s="65"/>
      <c r="B21" s="64"/>
      <c r="C21" s="2" t="s">
        <v>56</v>
      </c>
      <c r="D21" s="12">
        <v>619000000</v>
      </c>
      <c r="E21" s="12">
        <v>644500000</v>
      </c>
      <c r="F21" s="12">
        <v>670000000</v>
      </c>
    </row>
    <row r="22" spans="1:6" ht="18" customHeight="1" x14ac:dyDescent="0.2">
      <c r="A22" s="65"/>
      <c r="B22" s="64"/>
      <c r="C22" s="2" t="s">
        <v>57</v>
      </c>
      <c r="D22" s="12">
        <v>3500000</v>
      </c>
      <c r="E22" s="12">
        <v>3750000</v>
      </c>
      <c r="F22" s="12">
        <v>4000000</v>
      </c>
    </row>
    <row r="23" spans="1:6" ht="18" customHeight="1" x14ac:dyDescent="0.2">
      <c r="A23" s="65"/>
      <c r="B23" s="64"/>
      <c r="C23" s="2" t="s">
        <v>17</v>
      </c>
      <c r="D23" s="12">
        <v>263440000</v>
      </c>
      <c r="E23" s="12">
        <v>273560000</v>
      </c>
      <c r="F23" s="12">
        <v>283680000</v>
      </c>
    </row>
    <row r="24" spans="1:6" ht="18" customHeight="1" x14ac:dyDescent="0.2">
      <c r="A24" s="65"/>
      <c r="B24" s="64"/>
      <c r="C24" s="2" t="s">
        <v>18</v>
      </c>
      <c r="D24" s="12">
        <v>1000000</v>
      </c>
      <c r="E24" s="12">
        <v>1100000</v>
      </c>
      <c r="F24" s="12">
        <v>1200000</v>
      </c>
    </row>
    <row r="25" spans="1:6" ht="18" customHeight="1" x14ac:dyDescent="0.2">
      <c r="A25" s="65"/>
      <c r="B25" s="64"/>
      <c r="C25" s="2" t="s">
        <v>58</v>
      </c>
      <c r="D25" s="12">
        <v>500000</v>
      </c>
      <c r="E25" s="12">
        <v>550000</v>
      </c>
      <c r="F25" s="12">
        <v>600000</v>
      </c>
    </row>
    <row r="26" spans="1:6" ht="18" customHeight="1" x14ac:dyDescent="0.2">
      <c r="A26" s="65"/>
      <c r="B26" s="64"/>
      <c r="C26" s="2" t="s">
        <v>59</v>
      </c>
      <c r="D26" s="12">
        <v>50000000</v>
      </c>
      <c r="E26" s="12">
        <v>75000000</v>
      </c>
      <c r="F26" s="12">
        <v>100000000</v>
      </c>
    </row>
    <row r="27" spans="1:6" ht="18" customHeight="1" x14ac:dyDescent="0.2">
      <c r="A27" s="65"/>
      <c r="B27" s="64"/>
      <c r="C27" s="2"/>
      <c r="D27" s="12"/>
      <c r="E27" s="12"/>
      <c r="F27" s="12"/>
    </row>
    <row r="28" spans="1:6" ht="18" customHeight="1" x14ac:dyDescent="0.2">
      <c r="A28" s="65"/>
      <c r="B28" s="64"/>
      <c r="C28" s="2"/>
      <c r="D28" s="12"/>
      <c r="E28" s="12"/>
      <c r="F28" s="12"/>
    </row>
    <row r="29" spans="1:6" ht="18" customHeight="1" x14ac:dyDescent="0.2">
      <c r="A29" s="63" t="s">
        <v>60</v>
      </c>
      <c r="B29" s="64"/>
      <c r="C29" s="2" t="s">
        <v>52</v>
      </c>
      <c r="D29" s="12">
        <v>612000000</v>
      </c>
      <c r="E29" s="12">
        <v>593000000</v>
      </c>
      <c r="F29" s="12">
        <v>574000000</v>
      </c>
    </row>
    <row r="30" spans="1:6" ht="18" customHeight="1" x14ac:dyDescent="0.2">
      <c r="A30" s="65"/>
      <c r="B30" s="64"/>
      <c r="C30" s="13" t="s">
        <v>61</v>
      </c>
      <c r="D30" s="12">
        <v>-310000000</v>
      </c>
      <c r="E30" s="12">
        <v>-317500000</v>
      </c>
      <c r="F30" s="12">
        <v>-325000000</v>
      </c>
    </row>
    <row r="31" spans="1:6" ht="18" customHeight="1" x14ac:dyDescent="0.2">
      <c r="A31" s="65"/>
      <c r="B31" s="64"/>
      <c r="C31" s="2"/>
      <c r="D31" s="12"/>
      <c r="E31" s="12"/>
      <c r="F31" s="12"/>
    </row>
    <row r="32" spans="1:6" ht="18" customHeight="1" x14ac:dyDescent="0.2">
      <c r="A32" s="65"/>
      <c r="B32" s="64"/>
      <c r="C32" s="2"/>
      <c r="D32" s="12"/>
      <c r="E32" s="12"/>
      <c r="F32" s="12"/>
    </row>
    <row r="33" spans="1:6" ht="18" customHeight="1" x14ac:dyDescent="0.2">
      <c r="A33" s="29" t="s">
        <v>62</v>
      </c>
      <c r="B33" s="30"/>
      <c r="C33" s="31"/>
      <c r="D33" s="9">
        <f>IF((SUM(D10:D13)-SUM(D14:D19)+SUM(D20:D30))=0,"",SUM(D10:D13)-SUM(D14:D19)+SUM(D20:D30))</f>
        <v>2974940000</v>
      </c>
      <c r="E33" s="9">
        <f>IF((SUM(E10:E13)-SUM(E14:E19)+SUM(E20:E30))=0,"",SUM(E10:E13)-SUM(E14:E19)+SUM(E20:E30))</f>
        <v>3012210000</v>
      </c>
      <c r="F33" s="9">
        <f t="shared" ref="F33" si="0">IF((SUM(F10:F13)-SUM(F14:F19)+SUM(F20:F30))=0,"",SUM(F10:F13)-SUM(F14:F19)+SUM(F20:F30))</f>
        <v>3049480000</v>
      </c>
    </row>
    <row r="34" spans="1:6" ht="18" customHeight="1" thickBot="1" x14ac:dyDescent="0.25">
      <c r="A34" s="29" t="s">
        <v>27</v>
      </c>
      <c r="B34" s="30"/>
      <c r="C34" s="31"/>
      <c r="D34" s="15"/>
      <c r="E34" s="15"/>
      <c r="F34" s="10">
        <v>200</v>
      </c>
    </row>
    <row r="35" spans="1:6" ht="24" customHeight="1" thickBot="1" x14ac:dyDescent="0.25">
      <c r="A35" s="29" t="s">
        <v>28</v>
      </c>
      <c r="B35" s="30"/>
      <c r="C35" s="31"/>
      <c r="D35" s="6">
        <f>IF(OR(D33="",F34=""),"",D33/F34)</f>
        <v>14874700</v>
      </c>
      <c r="E35" s="6">
        <f>IF(OR(E33="",F34=""),"",E33/F34)</f>
        <v>15061050</v>
      </c>
      <c r="F35" s="6">
        <f>IF(OR(F33="",F34=""),"",F33/F34)</f>
        <v>15247400</v>
      </c>
    </row>
  </sheetData>
  <sheetProtection formatCells="0" selectLockedCells="1"/>
  <mergeCells count="15">
    <mergeCell ref="A7:B9"/>
    <mergeCell ref="C7:C9"/>
    <mergeCell ref="A33:C33"/>
    <mergeCell ref="A1:F1"/>
    <mergeCell ref="E2:F2"/>
    <mergeCell ref="A3:F3"/>
    <mergeCell ref="A4:F4"/>
    <mergeCell ref="A5:C5"/>
    <mergeCell ref="D5:F5"/>
    <mergeCell ref="A34:C34"/>
    <mergeCell ref="A35:C35"/>
    <mergeCell ref="A10:B13"/>
    <mergeCell ref="A14:B19"/>
    <mergeCell ref="A20:B28"/>
    <mergeCell ref="A29:B32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48B7-24B8-4795-BA2F-A63D76A99EEA}">
  <sheetPr>
    <pageSetUpPr fitToPage="1"/>
  </sheetPr>
  <dimension ref="A1:K33"/>
  <sheetViews>
    <sheetView view="pageBreakPreview" zoomScaleNormal="100" zoomScaleSheetLayoutView="100" workbookViewId="0">
      <selection activeCell="E21" sqref="E21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63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64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11" ht="18" customHeight="1" thickTop="1" x14ac:dyDescent="0.2">
      <c r="A10" s="58" t="s">
        <v>44</v>
      </c>
      <c r="B10" s="59"/>
      <c r="C10" s="5" t="s">
        <v>65</v>
      </c>
      <c r="D10" s="11">
        <v>3030000000</v>
      </c>
      <c r="E10" s="11">
        <v>3130000000</v>
      </c>
      <c r="F10" s="11">
        <v>3230000000</v>
      </c>
    </row>
    <row r="11" spans="1:11" ht="18" customHeight="1" x14ac:dyDescent="0.2">
      <c r="A11" s="60"/>
      <c r="B11" s="61"/>
      <c r="C11" s="2" t="s">
        <v>66</v>
      </c>
      <c r="D11" s="12">
        <v>232000000</v>
      </c>
      <c r="E11" s="12">
        <v>256000000</v>
      </c>
      <c r="F11" s="12">
        <v>280000000</v>
      </c>
    </row>
    <row r="12" spans="1:11" ht="18" customHeight="1" x14ac:dyDescent="0.2">
      <c r="A12" s="60"/>
      <c r="B12" s="61"/>
      <c r="C12" s="13" t="s">
        <v>67</v>
      </c>
      <c r="D12" s="12">
        <v>0</v>
      </c>
      <c r="E12" s="12">
        <v>327500000</v>
      </c>
      <c r="F12" s="12">
        <v>0</v>
      </c>
    </row>
    <row r="13" spans="1:11" ht="18" customHeight="1" x14ac:dyDescent="0.2">
      <c r="A13" s="60"/>
      <c r="B13" s="61"/>
      <c r="C13" s="2"/>
      <c r="D13" s="12"/>
      <c r="E13" s="12"/>
      <c r="F13" s="12"/>
    </row>
    <row r="14" spans="1:11" ht="18" customHeight="1" x14ac:dyDescent="0.2">
      <c r="A14" s="62" t="s">
        <v>68</v>
      </c>
      <c r="B14" s="61"/>
      <c r="C14" s="4" t="s">
        <v>69</v>
      </c>
      <c r="D14" s="12">
        <v>2770000000</v>
      </c>
      <c r="E14" s="12">
        <v>2889500000</v>
      </c>
      <c r="F14" s="12">
        <v>3009000000</v>
      </c>
    </row>
    <row r="15" spans="1:11" ht="18" customHeight="1" x14ac:dyDescent="0.2">
      <c r="A15" s="60"/>
      <c r="B15" s="61"/>
      <c r="C15" s="4" t="s">
        <v>70</v>
      </c>
      <c r="D15" s="12">
        <v>220000000</v>
      </c>
      <c r="E15" s="12">
        <v>240000000</v>
      </c>
      <c r="F15" s="12">
        <v>260000000</v>
      </c>
    </row>
    <row r="16" spans="1:11" ht="18" customHeight="1" x14ac:dyDescent="0.2">
      <c r="A16" s="60"/>
      <c r="B16" s="61"/>
      <c r="C16" s="4" t="s">
        <v>71</v>
      </c>
      <c r="D16" s="12">
        <v>0</v>
      </c>
      <c r="E16" s="12">
        <v>0</v>
      </c>
      <c r="F16" s="12">
        <v>0</v>
      </c>
    </row>
    <row r="17" spans="1:6" ht="18" customHeight="1" x14ac:dyDescent="0.2">
      <c r="A17" s="60"/>
      <c r="B17" s="61"/>
      <c r="C17" s="14"/>
      <c r="D17" s="12"/>
      <c r="E17" s="12"/>
      <c r="F17" s="12"/>
    </row>
    <row r="18" spans="1:6" ht="18" customHeight="1" x14ac:dyDescent="0.2">
      <c r="A18" s="63" t="s">
        <v>54</v>
      </c>
      <c r="B18" s="64"/>
      <c r="C18" s="2" t="s">
        <v>72</v>
      </c>
      <c r="D18" s="12">
        <v>1000000000</v>
      </c>
      <c r="E18" s="12">
        <v>1025000000</v>
      </c>
      <c r="F18" s="12">
        <v>1050000000</v>
      </c>
    </row>
    <row r="19" spans="1:6" ht="18" customHeight="1" x14ac:dyDescent="0.2">
      <c r="A19" s="65"/>
      <c r="B19" s="64"/>
      <c r="C19" s="2" t="s">
        <v>15</v>
      </c>
      <c r="D19" s="12">
        <v>300000000</v>
      </c>
      <c r="E19" s="12">
        <v>305000000</v>
      </c>
      <c r="F19" s="12">
        <v>310000000</v>
      </c>
    </row>
    <row r="20" spans="1:6" ht="18" customHeight="1" x14ac:dyDescent="0.2">
      <c r="A20" s="65"/>
      <c r="B20" s="64"/>
      <c r="C20" s="2" t="s">
        <v>73</v>
      </c>
      <c r="D20" s="12">
        <v>160000000</v>
      </c>
      <c r="E20" s="12">
        <v>164000000</v>
      </c>
      <c r="F20" s="12">
        <v>168000000</v>
      </c>
    </row>
    <row r="21" spans="1:6" ht="18" customHeight="1" x14ac:dyDescent="0.2">
      <c r="A21" s="65"/>
      <c r="B21" s="64"/>
      <c r="C21" s="2" t="s">
        <v>74</v>
      </c>
      <c r="D21" s="12">
        <v>200000000</v>
      </c>
      <c r="E21" s="12">
        <v>250000000</v>
      </c>
      <c r="F21" s="12">
        <v>300000000</v>
      </c>
    </row>
    <row r="22" spans="1:6" ht="18" customHeight="1" x14ac:dyDescent="0.2">
      <c r="A22" s="65"/>
      <c r="B22" s="64"/>
      <c r="C22" s="2" t="s">
        <v>18</v>
      </c>
      <c r="D22" s="12">
        <v>4000000</v>
      </c>
      <c r="E22" s="12">
        <v>4250000</v>
      </c>
      <c r="F22" s="12">
        <v>4500000</v>
      </c>
    </row>
    <row r="23" spans="1:6" ht="18" customHeight="1" x14ac:dyDescent="0.2">
      <c r="A23" s="65"/>
      <c r="B23" s="64"/>
      <c r="C23" s="2" t="s">
        <v>58</v>
      </c>
      <c r="D23" s="12">
        <v>500000</v>
      </c>
      <c r="E23" s="12">
        <v>550000</v>
      </c>
      <c r="F23" s="12">
        <v>600000</v>
      </c>
    </row>
    <row r="24" spans="1:6" ht="18" customHeight="1" x14ac:dyDescent="0.2">
      <c r="A24" s="65"/>
      <c r="B24" s="64"/>
      <c r="C24" s="2" t="s">
        <v>59</v>
      </c>
      <c r="D24" s="12">
        <v>200000000</v>
      </c>
      <c r="E24" s="12">
        <v>205000000</v>
      </c>
      <c r="F24" s="12">
        <v>210000000</v>
      </c>
    </row>
    <row r="25" spans="1:6" ht="18" customHeight="1" x14ac:dyDescent="0.2">
      <c r="A25" s="65"/>
      <c r="B25" s="64"/>
      <c r="C25" s="2"/>
      <c r="D25" s="12"/>
      <c r="E25" s="12"/>
      <c r="F25" s="12"/>
    </row>
    <row r="26" spans="1:6" ht="18" customHeight="1" x14ac:dyDescent="0.2">
      <c r="A26" s="65"/>
      <c r="B26" s="64"/>
      <c r="C26" s="2"/>
      <c r="D26" s="12"/>
      <c r="E26" s="12"/>
      <c r="F26" s="12"/>
    </row>
    <row r="27" spans="1:6" ht="18" customHeight="1" x14ac:dyDescent="0.2">
      <c r="A27" s="63" t="s">
        <v>60</v>
      </c>
      <c r="B27" s="64"/>
      <c r="C27" s="2" t="s">
        <v>52</v>
      </c>
      <c r="D27" s="12">
        <v>215000000</v>
      </c>
      <c r="E27" s="12">
        <v>219000000</v>
      </c>
      <c r="F27" s="12">
        <v>223000000</v>
      </c>
    </row>
    <row r="28" spans="1:6" ht="18" customHeight="1" x14ac:dyDescent="0.2">
      <c r="A28" s="65"/>
      <c r="B28" s="64"/>
      <c r="C28" s="13"/>
      <c r="D28" s="12"/>
      <c r="E28" s="12"/>
      <c r="F28" s="12"/>
    </row>
    <row r="29" spans="1:6" ht="18" customHeight="1" x14ac:dyDescent="0.2">
      <c r="A29" s="65"/>
      <c r="B29" s="64"/>
      <c r="C29" s="2"/>
      <c r="D29" s="12"/>
      <c r="E29" s="12"/>
      <c r="F29" s="12"/>
    </row>
    <row r="30" spans="1:6" ht="18" customHeight="1" x14ac:dyDescent="0.2">
      <c r="A30" s="65"/>
      <c r="B30" s="64"/>
      <c r="C30" s="2"/>
      <c r="D30" s="12"/>
      <c r="E30" s="12"/>
      <c r="F30" s="12"/>
    </row>
    <row r="31" spans="1:6" ht="18" customHeight="1" x14ac:dyDescent="0.2">
      <c r="A31" s="29" t="s">
        <v>62</v>
      </c>
      <c r="B31" s="30"/>
      <c r="C31" s="31"/>
      <c r="D31" s="9">
        <f>IF((SUM(D10:D13)-SUM(D14:D17)+SUM(D18:D30))=0,"",SUM(D10:D13)-SUM(D14:D17)+SUM(D18:D30))</f>
        <v>2351500000</v>
      </c>
      <c r="E31" s="9">
        <f t="shared" ref="E31:F31" si="0">IF((SUM(E10:E13)-SUM(E14:E17)+SUM(E18:E30))=0,"",SUM(E10:E13)-SUM(E14:E17)+SUM(E18:E30))</f>
        <v>2756800000</v>
      </c>
      <c r="F31" s="9">
        <f t="shared" si="0"/>
        <v>2507100000</v>
      </c>
    </row>
    <row r="32" spans="1:6" ht="18" customHeight="1" thickBot="1" x14ac:dyDescent="0.25">
      <c r="A32" s="29" t="s">
        <v>27</v>
      </c>
      <c r="B32" s="30"/>
      <c r="C32" s="31"/>
      <c r="D32" s="15"/>
      <c r="E32" s="15"/>
      <c r="F32" s="10">
        <v>150</v>
      </c>
    </row>
    <row r="33" spans="1:6" ht="24" customHeight="1" thickBot="1" x14ac:dyDescent="0.25">
      <c r="A33" s="29" t="s">
        <v>28</v>
      </c>
      <c r="B33" s="30"/>
      <c r="C33" s="31"/>
      <c r="D33" s="6">
        <f>IF(OR(D31="",F32=""),"",D31/F32)</f>
        <v>15676666.666666666</v>
      </c>
      <c r="E33" s="6">
        <f>IF(OR(E31="",F32=""),"",E31/F32)</f>
        <v>18378666.666666668</v>
      </c>
      <c r="F33" s="6">
        <f>IF(OR(F31="",F32=""),"",F31/F32)</f>
        <v>16714000</v>
      </c>
    </row>
  </sheetData>
  <sheetProtection formatCells="0" selectLockedCells="1"/>
  <mergeCells count="15">
    <mergeCell ref="A1:F1"/>
    <mergeCell ref="E2:F2"/>
    <mergeCell ref="A3:F3"/>
    <mergeCell ref="A4:F4"/>
    <mergeCell ref="A5:C5"/>
    <mergeCell ref="D5:F5"/>
    <mergeCell ref="A31:C31"/>
    <mergeCell ref="A32:C32"/>
    <mergeCell ref="A33:C33"/>
    <mergeCell ref="A7:B9"/>
    <mergeCell ref="C7:C9"/>
    <mergeCell ref="A10:B13"/>
    <mergeCell ref="A14:B17"/>
    <mergeCell ref="A18:B26"/>
    <mergeCell ref="A27:B30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523-882D-4685-A5DD-343E427D9A0C}">
  <sheetPr>
    <pageSetUpPr fitToPage="1"/>
  </sheetPr>
  <dimension ref="A1:K34"/>
  <sheetViews>
    <sheetView view="pageBreakPreview" zoomScaleNormal="100" zoomScaleSheetLayoutView="100" workbookViewId="0">
      <selection activeCell="F24" sqref="F24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75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76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11" ht="18" customHeight="1" thickTop="1" x14ac:dyDescent="0.2">
      <c r="A10" s="58" t="s">
        <v>77</v>
      </c>
      <c r="B10" s="59"/>
      <c r="C10" s="5" t="s">
        <v>78</v>
      </c>
      <c r="D10" s="11">
        <v>80000</v>
      </c>
      <c r="E10" s="11">
        <v>77500</v>
      </c>
      <c r="F10" s="11">
        <v>75000</v>
      </c>
    </row>
    <row r="11" spans="1:11" ht="18" customHeight="1" x14ac:dyDescent="0.2">
      <c r="A11" s="60"/>
      <c r="B11" s="61"/>
      <c r="C11" s="2" t="s">
        <v>79</v>
      </c>
      <c r="D11" s="12">
        <v>3500000</v>
      </c>
      <c r="E11" s="12">
        <v>1850000</v>
      </c>
      <c r="F11" s="12">
        <v>200000</v>
      </c>
    </row>
    <row r="12" spans="1:11" ht="18" customHeight="1" x14ac:dyDescent="0.2">
      <c r="A12" s="60"/>
      <c r="B12" s="61"/>
      <c r="C12" s="13" t="s">
        <v>80</v>
      </c>
      <c r="D12" s="12">
        <v>0</v>
      </c>
      <c r="E12" s="12">
        <v>0</v>
      </c>
      <c r="F12" s="12">
        <v>0</v>
      </c>
    </row>
    <row r="13" spans="1:11" ht="18" customHeight="1" x14ac:dyDescent="0.2">
      <c r="A13" s="60"/>
      <c r="B13" s="61"/>
      <c r="C13" s="13" t="s">
        <v>81</v>
      </c>
      <c r="D13" s="12">
        <v>63000000</v>
      </c>
      <c r="E13" s="12">
        <v>63500000</v>
      </c>
      <c r="F13" s="12">
        <v>64000000</v>
      </c>
    </row>
    <row r="14" spans="1:11" ht="18" customHeight="1" x14ac:dyDescent="0.2">
      <c r="A14" s="60"/>
      <c r="B14" s="61"/>
      <c r="C14" s="13" t="s">
        <v>82</v>
      </c>
      <c r="D14" s="12">
        <v>5400000000</v>
      </c>
      <c r="E14" s="12">
        <v>550000000</v>
      </c>
      <c r="F14" s="12">
        <v>5600000000</v>
      </c>
    </row>
    <row r="15" spans="1:11" ht="18" customHeight="1" x14ac:dyDescent="0.2">
      <c r="A15" s="60"/>
      <c r="B15" s="61"/>
      <c r="C15" s="13" t="s">
        <v>83</v>
      </c>
      <c r="D15" s="12">
        <v>0</v>
      </c>
      <c r="E15" s="12">
        <v>0</v>
      </c>
      <c r="F15" s="12">
        <v>0</v>
      </c>
    </row>
    <row r="16" spans="1:11" ht="18" customHeight="1" x14ac:dyDescent="0.2">
      <c r="A16" s="60"/>
      <c r="B16" s="61"/>
      <c r="C16" s="13" t="s">
        <v>84</v>
      </c>
      <c r="D16" s="12">
        <v>0</v>
      </c>
      <c r="E16" s="12">
        <v>0</v>
      </c>
      <c r="F16" s="12">
        <v>0</v>
      </c>
    </row>
    <row r="17" spans="1:6" ht="18" customHeight="1" x14ac:dyDescent="0.2">
      <c r="A17" s="60"/>
      <c r="B17" s="61"/>
      <c r="C17" s="13" t="s">
        <v>85</v>
      </c>
      <c r="D17" s="12">
        <v>240000</v>
      </c>
      <c r="E17" s="12">
        <v>250000</v>
      </c>
      <c r="F17" s="12">
        <v>260000</v>
      </c>
    </row>
    <row r="18" spans="1:6" ht="18" customHeight="1" x14ac:dyDescent="0.2">
      <c r="A18" s="60"/>
      <c r="B18" s="61"/>
      <c r="C18" s="13" t="s">
        <v>86</v>
      </c>
      <c r="D18" s="12">
        <v>27000000</v>
      </c>
      <c r="E18" s="12">
        <v>26000000</v>
      </c>
      <c r="F18" s="12">
        <v>25000000</v>
      </c>
    </row>
    <row r="19" spans="1:6" ht="18" customHeight="1" x14ac:dyDescent="0.2">
      <c r="A19" s="60"/>
      <c r="B19" s="61"/>
      <c r="C19" s="2"/>
      <c r="D19" s="12"/>
      <c r="E19" s="12"/>
      <c r="F19" s="12"/>
    </row>
    <row r="20" spans="1:6" ht="18" customHeight="1" x14ac:dyDescent="0.2">
      <c r="A20" s="62" t="s">
        <v>87</v>
      </c>
      <c r="B20" s="61"/>
      <c r="C20" s="4" t="s">
        <v>50</v>
      </c>
      <c r="D20" s="12">
        <v>5000000000</v>
      </c>
      <c r="E20" s="12">
        <v>510000000</v>
      </c>
      <c r="F20" s="12">
        <v>5200000000</v>
      </c>
    </row>
    <row r="21" spans="1:6" ht="18" customHeight="1" x14ac:dyDescent="0.2">
      <c r="A21" s="60"/>
      <c r="B21" s="61"/>
      <c r="C21" s="4" t="s">
        <v>88</v>
      </c>
      <c r="D21" s="12">
        <v>175000000</v>
      </c>
      <c r="E21" s="12">
        <v>180000000</v>
      </c>
      <c r="F21" s="12">
        <v>185000000</v>
      </c>
    </row>
    <row r="22" spans="1:6" ht="18" customHeight="1" x14ac:dyDescent="0.2">
      <c r="A22" s="60"/>
      <c r="B22" s="61"/>
      <c r="C22" s="14"/>
      <c r="D22" s="12"/>
      <c r="E22" s="12"/>
      <c r="F22" s="12"/>
    </row>
    <row r="23" spans="1:6" ht="18" customHeight="1" x14ac:dyDescent="0.2">
      <c r="A23" s="63" t="s">
        <v>89</v>
      </c>
      <c r="B23" s="64"/>
      <c r="C23" s="2" t="s">
        <v>90</v>
      </c>
      <c r="D23" s="12">
        <v>695000000</v>
      </c>
      <c r="E23" s="12">
        <v>730000000</v>
      </c>
      <c r="F23" s="12">
        <v>765000000</v>
      </c>
    </row>
    <row r="24" spans="1:6" ht="18" customHeight="1" x14ac:dyDescent="0.2">
      <c r="A24" s="65"/>
      <c r="B24" s="64"/>
      <c r="C24" s="2" t="s">
        <v>91</v>
      </c>
      <c r="D24" s="12">
        <v>100000000</v>
      </c>
      <c r="E24" s="12">
        <v>105000000</v>
      </c>
      <c r="F24" s="12">
        <v>110000000</v>
      </c>
    </row>
    <row r="25" spans="1:6" ht="18" customHeight="1" x14ac:dyDescent="0.2">
      <c r="A25" s="65"/>
      <c r="B25" s="64"/>
      <c r="C25" s="2" t="s">
        <v>18</v>
      </c>
      <c r="D25" s="12">
        <v>80000000</v>
      </c>
      <c r="E25" s="12">
        <v>45000000</v>
      </c>
      <c r="F25" s="12">
        <v>10000000</v>
      </c>
    </row>
    <row r="26" spans="1:6" ht="18" customHeight="1" x14ac:dyDescent="0.2">
      <c r="A26" s="65"/>
      <c r="B26" s="64"/>
      <c r="C26" s="2" t="s">
        <v>73</v>
      </c>
      <c r="D26" s="12">
        <v>111200000</v>
      </c>
      <c r="E26" s="12">
        <v>11680000</v>
      </c>
      <c r="F26" s="12">
        <v>122400000</v>
      </c>
    </row>
    <row r="27" spans="1:6" ht="18" customHeight="1" x14ac:dyDescent="0.2">
      <c r="A27" s="65"/>
      <c r="B27" s="64"/>
      <c r="C27" s="1" t="s">
        <v>92</v>
      </c>
      <c r="D27" s="12">
        <v>3000000</v>
      </c>
      <c r="E27" s="12">
        <v>3500000</v>
      </c>
      <c r="F27" s="12">
        <v>4000000</v>
      </c>
    </row>
    <row r="28" spans="1:6" ht="18" customHeight="1" x14ac:dyDescent="0.2">
      <c r="A28" s="65"/>
      <c r="B28" s="64"/>
      <c r="C28" s="2" t="s">
        <v>93</v>
      </c>
      <c r="D28" s="12">
        <v>80000000</v>
      </c>
      <c r="E28" s="12">
        <v>100000000</v>
      </c>
      <c r="F28" s="12">
        <v>120000000</v>
      </c>
    </row>
    <row r="29" spans="1:6" ht="18" customHeight="1" x14ac:dyDescent="0.2">
      <c r="A29" s="65"/>
      <c r="B29" s="64"/>
      <c r="C29" s="2"/>
      <c r="D29" s="12"/>
      <c r="E29" s="12"/>
      <c r="F29" s="12"/>
    </row>
    <row r="30" spans="1:6" ht="18" customHeight="1" x14ac:dyDescent="0.2">
      <c r="A30" s="63" t="s">
        <v>94</v>
      </c>
      <c r="B30" s="64"/>
      <c r="C30" s="2" t="s">
        <v>52</v>
      </c>
      <c r="D30" s="12">
        <v>282000000</v>
      </c>
      <c r="E30" s="12">
        <v>29100000</v>
      </c>
      <c r="F30" s="12">
        <v>300000000</v>
      </c>
    </row>
    <row r="31" spans="1:6" ht="18" customHeight="1" x14ac:dyDescent="0.2">
      <c r="A31" s="65"/>
      <c r="B31" s="64"/>
      <c r="C31" s="2"/>
      <c r="D31" s="12"/>
      <c r="E31" s="12"/>
      <c r="F31" s="12"/>
    </row>
    <row r="32" spans="1:6" ht="18" customHeight="1" x14ac:dyDescent="0.2">
      <c r="A32" s="29" t="s">
        <v>62</v>
      </c>
      <c r="B32" s="30"/>
      <c r="C32" s="31"/>
      <c r="D32" s="9">
        <f>IF((SUM(D10:D19)-SUM(D20:D22)+SUM(D23:D31))=0,"",SUM(SUM(D10:D19)-SUM(D20:D22)+SUM(D23:D31)))</f>
        <v>1670020000</v>
      </c>
      <c r="E32" s="9">
        <f t="shared" ref="E32:F32" si="0">IF((SUM(E10:E19)-SUM(E20:E22)+SUM(E23:E31))=0,"",SUM(SUM(E10:E19)-SUM(E20:E22)+SUM(E23:E31)))</f>
        <v>975957500</v>
      </c>
      <c r="F32" s="9">
        <f t="shared" si="0"/>
        <v>1735935000</v>
      </c>
    </row>
    <row r="33" spans="1:6" ht="18" customHeight="1" thickBot="1" x14ac:dyDescent="0.25">
      <c r="A33" s="29" t="s">
        <v>27</v>
      </c>
      <c r="B33" s="30"/>
      <c r="C33" s="31"/>
      <c r="D33" s="15"/>
      <c r="E33" s="15"/>
      <c r="F33" s="10">
        <v>150</v>
      </c>
    </row>
    <row r="34" spans="1:6" ht="24" customHeight="1" thickBot="1" x14ac:dyDescent="0.25">
      <c r="A34" s="29" t="s">
        <v>28</v>
      </c>
      <c r="B34" s="30"/>
      <c r="C34" s="31"/>
      <c r="D34" s="6">
        <f>IF(OR(D32="",F33=""),"",D32/F33)</f>
        <v>11133466.666666666</v>
      </c>
      <c r="E34" s="6">
        <f>IF(OR(E32="",F33=""),"",E32/F33)</f>
        <v>6506383.333333333</v>
      </c>
      <c r="F34" s="6">
        <f>IF(OR(F32="",F33=""),"",F32/F33)</f>
        <v>11572900</v>
      </c>
    </row>
  </sheetData>
  <sheetProtection formatCells="0" selectLockedCells="1"/>
  <mergeCells count="15">
    <mergeCell ref="A1:F1"/>
    <mergeCell ref="E2:F2"/>
    <mergeCell ref="A3:F3"/>
    <mergeCell ref="A4:F4"/>
    <mergeCell ref="A5:C5"/>
    <mergeCell ref="D5:F5"/>
    <mergeCell ref="A32:C32"/>
    <mergeCell ref="A33:C33"/>
    <mergeCell ref="A34:C34"/>
    <mergeCell ref="A7:B9"/>
    <mergeCell ref="C7:C9"/>
    <mergeCell ref="A10:B19"/>
    <mergeCell ref="A20:B22"/>
    <mergeCell ref="A23:B29"/>
    <mergeCell ref="A30:B31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769C-99B6-4F5F-A3CF-27DA8CB1807F}">
  <sheetPr>
    <pageSetUpPr fitToPage="1"/>
  </sheetPr>
  <dimension ref="A1:K31"/>
  <sheetViews>
    <sheetView view="pageBreakPreview" zoomScaleNormal="100" zoomScaleSheetLayoutView="100" workbookViewId="0">
      <selection activeCell="E21" sqref="E21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95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96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19" t="s">
        <v>12</v>
      </c>
      <c r="E9" s="19" t="s">
        <v>12</v>
      </c>
      <c r="F9" s="20" t="s">
        <v>12</v>
      </c>
    </row>
    <row r="10" spans="1:11" ht="18" customHeight="1" thickTop="1" x14ac:dyDescent="0.2">
      <c r="A10" s="58" t="s">
        <v>77</v>
      </c>
      <c r="B10" s="59"/>
      <c r="C10" s="5" t="s">
        <v>81</v>
      </c>
      <c r="D10" s="11">
        <v>1100000</v>
      </c>
      <c r="E10" s="11">
        <v>1400000</v>
      </c>
      <c r="F10" s="11">
        <v>1700000</v>
      </c>
    </row>
    <row r="11" spans="1:11" ht="18" customHeight="1" x14ac:dyDescent="0.2">
      <c r="A11" s="60"/>
      <c r="B11" s="61"/>
      <c r="C11" s="2" t="s">
        <v>85</v>
      </c>
      <c r="D11" s="12">
        <v>2000000</v>
      </c>
      <c r="E11" s="12">
        <v>2250000</v>
      </c>
      <c r="F11" s="12">
        <v>2500000</v>
      </c>
    </row>
    <row r="12" spans="1:11" ht="18" customHeight="1" x14ac:dyDescent="0.2">
      <c r="A12" s="60"/>
      <c r="B12" s="61"/>
      <c r="C12" s="13" t="s">
        <v>97</v>
      </c>
      <c r="D12" s="12">
        <v>19000000</v>
      </c>
      <c r="E12" s="12">
        <v>19500000</v>
      </c>
      <c r="F12" s="12">
        <v>20000000</v>
      </c>
    </row>
    <row r="13" spans="1:11" ht="18" customHeight="1" x14ac:dyDescent="0.2">
      <c r="A13" s="60"/>
      <c r="B13" s="61"/>
      <c r="C13" s="13" t="s">
        <v>82</v>
      </c>
      <c r="D13" s="12">
        <v>380000000</v>
      </c>
      <c r="E13" s="12">
        <v>395000000</v>
      </c>
      <c r="F13" s="12">
        <v>410000000</v>
      </c>
    </row>
    <row r="14" spans="1:11" ht="18" customHeight="1" x14ac:dyDescent="0.2">
      <c r="A14" s="60"/>
      <c r="B14" s="61"/>
      <c r="C14" s="13" t="s">
        <v>98</v>
      </c>
      <c r="D14" s="12">
        <v>500000</v>
      </c>
      <c r="E14" s="12">
        <v>550000</v>
      </c>
      <c r="F14" s="12">
        <v>600000</v>
      </c>
    </row>
    <row r="15" spans="1:11" ht="18" customHeight="1" x14ac:dyDescent="0.2">
      <c r="A15" s="60"/>
      <c r="B15" s="61"/>
      <c r="C15" s="13"/>
      <c r="D15" s="12"/>
      <c r="E15" s="12"/>
      <c r="F15" s="12"/>
    </row>
    <row r="16" spans="1:11" ht="18" customHeight="1" x14ac:dyDescent="0.2">
      <c r="A16" s="60"/>
      <c r="B16" s="61"/>
      <c r="C16" s="2"/>
      <c r="D16" s="12"/>
      <c r="E16" s="12"/>
      <c r="F16" s="12"/>
    </row>
    <row r="17" spans="1:6" ht="18" customHeight="1" x14ac:dyDescent="0.2">
      <c r="A17" s="62" t="s">
        <v>87</v>
      </c>
      <c r="B17" s="61"/>
      <c r="C17" s="4" t="s">
        <v>50</v>
      </c>
      <c r="D17" s="12">
        <v>260000000</v>
      </c>
      <c r="E17" s="12">
        <v>280000000</v>
      </c>
      <c r="F17" s="12">
        <v>300000000</v>
      </c>
    </row>
    <row r="18" spans="1:6" ht="18" customHeight="1" x14ac:dyDescent="0.2">
      <c r="A18" s="60"/>
      <c r="B18" s="61"/>
      <c r="C18" s="4" t="s">
        <v>88</v>
      </c>
      <c r="D18" s="12">
        <v>100000000</v>
      </c>
      <c r="E18" s="12">
        <v>101000000</v>
      </c>
      <c r="F18" s="12">
        <v>102000000</v>
      </c>
    </row>
    <row r="19" spans="1:6" ht="18" customHeight="1" x14ac:dyDescent="0.2">
      <c r="A19" s="60"/>
      <c r="B19" s="61"/>
      <c r="C19" s="14"/>
      <c r="D19" s="12"/>
      <c r="E19" s="12"/>
      <c r="F19" s="12"/>
    </row>
    <row r="20" spans="1:6" ht="18" customHeight="1" x14ac:dyDescent="0.2">
      <c r="A20" s="63" t="s">
        <v>89</v>
      </c>
      <c r="B20" s="64"/>
      <c r="C20" s="2" t="s">
        <v>90</v>
      </c>
      <c r="D20" s="12">
        <v>50000000</v>
      </c>
      <c r="E20" s="12">
        <v>55500000</v>
      </c>
      <c r="F20" s="12">
        <v>61000000</v>
      </c>
    </row>
    <row r="21" spans="1:6" ht="18" customHeight="1" x14ac:dyDescent="0.2">
      <c r="A21" s="65"/>
      <c r="B21" s="64"/>
      <c r="C21" s="2" t="s">
        <v>91</v>
      </c>
      <c r="D21" s="12">
        <v>2000000</v>
      </c>
      <c r="E21" s="12">
        <v>2250000</v>
      </c>
      <c r="F21" s="12">
        <v>2500000</v>
      </c>
    </row>
    <row r="22" spans="1:6" ht="18" customHeight="1" x14ac:dyDescent="0.2">
      <c r="A22" s="65"/>
      <c r="B22" s="64"/>
      <c r="C22" s="2" t="s">
        <v>73</v>
      </c>
      <c r="D22" s="12">
        <v>8000000</v>
      </c>
      <c r="E22" s="12">
        <v>52800000</v>
      </c>
      <c r="F22" s="12">
        <v>97600000</v>
      </c>
    </row>
    <row r="23" spans="1:6" ht="18" customHeight="1" x14ac:dyDescent="0.2">
      <c r="A23" s="65"/>
      <c r="B23" s="64"/>
      <c r="C23" s="2" t="s">
        <v>99</v>
      </c>
      <c r="D23" s="12">
        <v>280000</v>
      </c>
      <c r="E23" s="12">
        <v>215000</v>
      </c>
      <c r="F23" s="12">
        <v>150000</v>
      </c>
    </row>
    <row r="24" spans="1:6" ht="18" customHeight="1" x14ac:dyDescent="0.2">
      <c r="A24" s="65"/>
      <c r="B24" s="64"/>
      <c r="C24" s="1" t="s">
        <v>100</v>
      </c>
      <c r="D24" s="12">
        <v>300000</v>
      </c>
      <c r="E24" s="12">
        <v>400000</v>
      </c>
      <c r="F24" s="12">
        <v>500000</v>
      </c>
    </row>
    <row r="25" spans="1:6" ht="18" customHeight="1" x14ac:dyDescent="0.2">
      <c r="A25" s="65"/>
      <c r="B25" s="64"/>
      <c r="C25" s="2" t="s">
        <v>93</v>
      </c>
      <c r="D25" s="12">
        <v>20000000</v>
      </c>
      <c r="E25" s="12">
        <v>20500000</v>
      </c>
      <c r="F25" s="12">
        <v>21000000</v>
      </c>
    </row>
    <row r="26" spans="1:6" ht="18" customHeight="1" x14ac:dyDescent="0.2">
      <c r="A26" s="65"/>
      <c r="B26" s="64"/>
      <c r="C26" s="2"/>
      <c r="D26" s="12"/>
      <c r="E26" s="12"/>
      <c r="F26" s="12"/>
    </row>
    <row r="27" spans="1:6" ht="18" customHeight="1" x14ac:dyDescent="0.2">
      <c r="A27" s="63" t="s">
        <v>94</v>
      </c>
      <c r="B27" s="64"/>
      <c r="C27" s="2" t="s">
        <v>52</v>
      </c>
      <c r="D27" s="12">
        <v>1200000</v>
      </c>
      <c r="E27" s="12">
        <v>2500000</v>
      </c>
      <c r="F27" s="12">
        <v>3800000</v>
      </c>
    </row>
    <row r="28" spans="1:6" ht="18" customHeight="1" x14ac:dyDescent="0.2">
      <c r="A28" s="65"/>
      <c r="B28" s="64"/>
      <c r="C28" s="2"/>
      <c r="D28" s="12"/>
      <c r="E28" s="12"/>
      <c r="F28" s="12"/>
    </row>
    <row r="29" spans="1:6" ht="18" customHeight="1" x14ac:dyDescent="0.2">
      <c r="A29" s="29" t="s">
        <v>62</v>
      </c>
      <c r="B29" s="30"/>
      <c r="C29" s="31"/>
      <c r="D29" s="9">
        <f>IF((SUM(D10:D16)-SUM(D17:D19)+SUM(D20:D28))=0,"",SUM(D10:D16)-SUM(D17:D19)+SUM(D20:D28))</f>
        <v>124380000</v>
      </c>
      <c r="E29" s="9">
        <f>IF((SUM(E10:E16)-SUM(E17:E19)+SUM(E20:E28))=0,"",SUM(E10:E16)-SUM(E17:E19)+SUM(E20:E28))</f>
        <v>171865000</v>
      </c>
      <c r="F29" s="9">
        <f>IF((SUM(F10:F16)-SUM(F17:F19)+SUM(F20:F28))=0,"",SUM(F10:F16)-SUM(F17:F19)+SUM(F20:F28))</f>
        <v>219350000</v>
      </c>
    </row>
    <row r="30" spans="1:6" ht="18" customHeight="1" thickBot="1" x14ac:dyDescent="0.25">
      <c r="A30" s="29" t="s">
        <v>27</v>
      </c>
      <c r="B30" s="30"/>
      <c r="C30" s="31"/>
      <c r="D30" s="15"/>
      <c r="E30" s="15"/>
      <c r="F30" s="10">
        <v>20</v>
      </c>
    </row>
    <row r="31" spans="1:6" ht="24" customHeight="1" thickBot="1" x14ac:dyDescent="0.25">
      <c r="A31" s="29" t="s">
        <v>28</v>
      </c>
      <c r="B31" s="30"/>
      <c r="C31" s="31"/>
      <c r="D31" s="6">
        <f>IF(OR(D29="",F30=""),"",D29/F30)</f>
        <v>6219000</v>
      </c>
      <c r="E31" s="6">
        <f>IF(OR(E29="",F30=""),"",E29/F30)</f>
        <v>8593250</v>
      </c>
      <c r="F31" s="6">
        <f>IF(OR(F29="",F30=""),"",F29/F30)</f>
        <v>10967500</v>
      </c>
    </row>
  </sheetData>
  <sheetProtection formatCells="0" selectLockedCells="1"/>
  <mergeCells count="15">
    <mergeCell ref="A1:F1"/>
    <mergeCell ref="E2:F2"/>
    <mergeCell ref="A3:F3"/>
    <mergeCell ref="A4:F4"/>
    <mergeCell ref="A5:C5"/>
    <mergeCell ref="D5:F5"/>
    <mergeCell ref="A29:C29"/>
    <mergeCell ref="A30:C30"/>
    <mergeCell ref="A31:C31"/>
    <mergeCell ref="A7:B9"/>
    <mergeCell ref="C7:C9"/>
    <mergeCell ref="A10:B16"/>
    <mergeCell ref="A17:B19"/>
    <mergeCell ref="A20:B26"/>
    <mergeCell ref="A27:B28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388F-9D0C-4F64-A05A-C82C4F88936C}">
  <sheetPr>
    <pageSetUpPr fitToPage="1"/>
  </sheetPr>
  <dimension ref="A1:K29"/>
  <sheetViews>
    <sheetView view="pageBreakPreview" zoomScaleNormal="100" zoomScaleSheetLayoutView="100" workbookViewId="0">
      <selection activeCell="E15" sqref="E15"/>
    </sheetView>
  </sheetViews>
  <sheetFormatPr defaultRowHeight="13" x14ac:dyDescent="0.2"/>
  <cols>
    <col min="1" max="2" width="9.6328125" style="1" customWidth="1"/>
    <col min="3" max="3" width="24.6328125" style="1" customWidth="1"/>
    <col min="4" max="6" width="19.453125" style="1" bestFit="1" customWidth="1"/>
  </cols>
  <sheetData>
    <row r="1" spans="1:11" x14ac:dyDescent="0.2">
      <c r="A1" s="54" t="s">
        <v>101</v>
      </c>
      <c r="B1" s="54"/>
      <c r="C1" s="54"/>
      <c r="D1" s="54"/>
      <c r="E1" s="54"/>
      <c r="F1" s="54"/>
    </row>
    <row r="2" spans="1:11" ht="13.25" x14ac:dyDescent="0.2">
      <c r="A2" s="3"/>
      <c r="B2" s="3"/>
      <c r="C2" s="3"/>
      <c r="E2" s="55"/>
      <c r="F2" s="55"/>
    </row>
    <row r="3" spans="1:11" ht="20.25" customHeight="1" x14ac:dyDescent="0.2">
      <c r="A3" s="56" t="s">
        <v>1</v>
      </c>
      <c r="B3" s="56"/>
      <c r="C3" s="56"/>
      <c r="D3" s="56"/>
      <c r="E3" s="56"/>
      <c r="F3" s="56"/>
    </row>
    <row r="4" spans="1:11" ht="10.5" customHeight="1" x14ac:dyDescent="0.2">
      <c r="A4" s="57"/>
      <c r="B4" s="57"/>
      <c r="C4" s="57"/>
      <c r="D4" s="57"/>
      <c r="E4" s="57"/>
      <c r="F4" s="57"/>
    </row>
    <row r="5" spans="1:11" ht="23.25" customHeight="1" x14ac:dyDescent="0.2">
      <c r="A5" s="43" t="s">
        <v>2</v>
      </c>
      <c r="B5" s="44"/>
      <c r="C5" s="45"/>
      <c r="D5" s="46" t="s">
        <v>102</v>
      </c>
      <c r="E5" s="46"/>
      <c r="F5" s="47"/>
    </row>
    <row r="6" spans="1:11" ht="12" customHeight="1" x14ac:dyDescent="0.2">
      <c r="G6" s="3"/>
      <c r="H6" s="3"/>
      <c r="I6" s="3"/>
      <c r="J6" s="3"/>
      <c r="K6" s="3"/>
    </row>
    <row r="7" spans="1:11" ht="18.75" customHeight="1" thickBot="1" x14ac:dyDescent="0.25">
      <c r="A7" s="23" t="s">
        <v>4</v>
      </c>
      <c r="B7" s="24"/>
      <c r="C7" s="48" t="s">
        <v>5</v>
      </c>
      <c r="D7" s="7" t="s">
        <v>6</v>
      </c>
      <c r="E7" s="7" t="s">
        <v>7</v>
      </c>
      <c r="F7" s="8" t="s">
        <v>8</v>
      </c>
    </row>
    <row r="8" spans="1:11" ht="15.75" customHeight="1" thickTop="1" thickBot="1" x14ac:dyDescent="0.25">
      <c r="A8" s="25"/>
      <c r="B8" s="26"/>
      <c r="C8" s="49"/>
      <c r="D8" s="17" t="s">
        <v>9</v>
      </c>
      <c r="E8" s="17" t="s">
        <v>10</v>
      </c>
      <c r="F8" s="18" t="s">
        <v>11</v>
      </c>
    </row>
    <row r="9" spans="1:11" ht="21.75" customHeight="1" thickTop="1" thickBot="1" x14ac:dyDescent="0.25">
      <c r="A9" s="27"/>
      <c r="B9" s="28"/>
      <c r="C9" s="49"/>
      <c r="D9" s="21" t="s">
        <v>12</v>
      </c>
      <c r="E9" s="21" t="s">
        <v>12</v>
      </c>
      <c r="F9" s="20" t="s">
        <v>12</v>
      </c>
    </row>
    <row r="10" spans="1:11" ht="18" customHeight="1" thickTop="1" x14ac:dyDescent="0.2">
      <c r="A10" s="66" t="s">
        <v>103</v>
      </c>
      <c r="B10" s="67"/>
      <c r="C10" s="16" t="s">
        <v>104</v>
      </c>
      <c r="D10" s="11">
        <v>1600000</v>
      </c>
      <c r="E10" s="11">
        <v>1875000</v>
      </c>
      <c r="F10" s="11">
        <v>2150000</v>
      </c>
    </row>
    <row r="11" spans="1:11" ht="18" customHeight="1" x14ac:dyDescent="0.2">
      <c r="A11" s="68"/>
      <c r="B11" s="69"/>
      <c r="C11" s="2"/>
      <c r="D11" s="12"/>
      <c r="E11" s="12"/>
      <c r="F11" s="12"/>
    </row>
    <row r="12" spans="1:11" ht="18" customHeight="1" x14ac:dyDescent="0.2">
      <c r="A12" s="68"/>
      <c r="B12" s="69"/>
      <c r="C12" s="2"/>
      <c r="D12" s="12"/>
      <c r="E12" s="12"/>
      <c r="F12" s="12"/>
    </row>
    <row r="13" spans="1:11" ht="18" customHeight="1" x14ac:dyDescent="0.2">
      <c r="A13" s="68"/>
      <c r="B13" s="69"/>
      <c r="C13" s="2"/>
      <c r="D13" s="12"/>
      <c r="E13" s="12"/>
      <c r="F13" s="12"/>
    </row>
    <row r="14" spans="1:11" ht="18" customHeight="1" x14ac:dyDescent="0.2">
      <c r="A14" s="70"/>
      <c r="B14" s="71"/>
      <c r="C14" s="2"/>
      <c r="D14" s="12"/>
      <c r="E14" s="12"/>
      <c r="F14" s="12"/>
    </row>
    <row r="15" spans="1:11" ht="18" customHeight="1" x14ac:dyDescent="0.2">
      <c r="A15" s="32" t="s">
        <v>105</v>
      </c>
      <c r="B15" s="72"/>
      <c r="C15" s="2" t="s">
        <v>106</v>
      </c>
      <c r="D15" s="12">
        <v>5000000</v>
      </c>
      <c r="E15" s="12">
        <v>5150000</v>
      </c>
      <c r="F15" s="12">
        <v>5300000</v>
      </c>
    </row>
    <row r="16" spans="1:11" ht="18" customHeight="1" x14ac:dyDescent="0.2">
      <c r="A16" s="73"/>
      <c r="B16" s="74"/>
      <c r="C16" s="4" t="s">
        <v>107</v>
      </c>
      <c r="D16" s="12">
        <v>4500000</v>
      </c>
      <c r="E16" s="12">
        <v>4550000</v>
      </c>
      <c r="F16" s="12">
        <v>4600000</v>
      </c>
    </row>
    <row r="17" spans="1:6" ht="18" customHeight="1" x14ac:dyDescent="0.2">
      <c r="A17" s="73"/>
      <c r="B17" s="74"/>
      <c r="C17" s="4" t="s">
        <v>18</v>
      </c>
      <c r="D17" s="12">
        <v>30000</v>
      </c>
      <c r="E17" s="12">
        <v>30000</v>
      </c>
      <c r="F17" s="12">
        <v>30000</v>
      </c>
    </row>
    <row r="18" spans="1:6" ht="18" customHeight="1" x14ac:dyDescent="0.2">
      <c r="A18" s="73"/>
      <c r="B18" s="74"/>
      <c r="C18" s="4"/>
      <c r="D18" s="12"/>
      <c r="E18" s="12"/>
      <c r="F18" s="12"/>
    </row>
    <row r="19" spans="1:6" ht="18" customHeight="1" x14ac:dyDescent="0.2">
      <c r="A19" s="73"/>
      <c r="B19" s="74"/>
      <c r="C19" s="4"/>
      <c r="D19" s="12"/>
      <c r="E19" s="12"/>
      <c r="F19" s="12"/>
    </row>
    <row r="20" spans="1:6" ht="18" customHeight="1" x14ac:dyDescent="0.2">
      <c r="A20" s="73"/>
      <c r="B20" s="74"/>
      <c r="C20" s="4"/>
      <c r="D20" s="12"/>
      <c r="E20" s="12"/>
      <c r="F20" s="12"/>
    </row>
    <row r="21" spans="1:6" ht="18" customHeight="1" x14ac:dyDescent="0.2">
      <c r="A21" s="75"/>
      <c r="B21" s="76"/>
      <c r="C21" s="4"/>
      <c r="D21" s="12"/>
      <c r="E21" s="12"/>
      <c r="F21" s="12"/>
    </row>
    <row r="22" spans="1:6" ht="18" customHeight="1" x14ac:dyDescent="0.2">
      <c r="A22" s="32" t="s">
        <v>22</v>
      </c>
      <c r="B22" s="33"/>
      <c r="C22" s="2" t="s">
        <v>23</v>
      </c>
      <c r="D22" s="12">
        <v>500000</v>
      </c>
      <c r="E22" s="12">
        <v>450000</v>
      </c>
      <c r="F22" s="12">
        <v>400000</v>
      </c>
    </row>
    <row r="23" spans="1:6" ht="18" customHeight="1" x14ac:dyDescent="0.2">
      <c r="A23" s="34"/>
      <c r="B23" s="35"/>
      <c r="C23" s="2"/>
      <c r="D23" s="12"/>
      <c r="E23" s="12"/>
      <c r="F23" s="12"/>
    </row>
    <row r="24" spans="1:6" ht="18" customHeight="1" x14ac:dyDescent="0.2">
      <c r="A24" s="34"/>
      <c r="B24" s="35"/>
      <c r="C24" s="2"/>
      <c r="D24" s="12"/>
      <c r="E24" s="12"/>
      <c r="F24" s="12"/>
    </row>
    <row r="25" spans="1:6" ht="18" customHeight="1" x14ac:dyDescent="0.2">
      <c r="A25" s="34"/>
      <c r="B25" s="35"/>
      <c r="C25" s="2"/>
      <c r="D25" s="12"/>
      <c r="E25" s="12"/>
      <c r="F25" s="12"/>
    </row>
    <row r="26" spans="1:6" ht="18" customHeight="1" x14ac:dyDescent="0.2">
      <c r="A26" s="34"/>
      <c r="B26" s="35"/>
      <c r="C26" s="2"/>
      <c r="D26" s="12"/>
      <c r="E26" s="12"/>
      <c r="F26" s="12"/>
    </row>
    <row r="27" spans="1:6" ht="18" customHeight="1" x14ac:dyDescent="0.2">
      <c r="A27" s="29" t="s">
        <v>26</v>
      </c>
      <c r="B27" s="30"/>
      <c r="C27" s="31"/>
      <c r="D27" s="9">
        <f>IF(SUM(D10:D26)=0,"",SUM(D10:D26))</f>
        <v>11630000</v>
      </c>
      <c r="E27" s="9">
        <f>IF(SUM(E10:E26)=0,"",SUM(E10:E26))</f>
        <v>12055000</v>
      </c>
      <c r="F27" s="9">
        <f>IF(SUM(F10:F26)=0,"",SUM(F10:F26))</f>
        <v>12480000</v>
      </c>
    </row>
    <row r="28" spans="1:6" ht="18" customHeight="1" thickBot="1" x14ac:dyDescent="0.25">
      <c r="A28" s="29" t="s">
        <v>27</v>
      </c>
      <c r="B28" s="30"/>
      <c r="C28" s="31"/>
      <c r="D28" s="10">
        <v>2</v>
      </c>
      <c r="E28" s="10">
        <v>2</v>
      </c>
      <c r="F28" s="10">
        <v>2</v>
      </c>
    </row>
    <row r="29" spans="1:6" ht="24" customHeight="1" thickBot="1" x14ac:dyDescent="0.25">
      <c r="A29" s="29" t="s">
        <v>28</v>
      </c>
      <c r="B29" s="30"/>
      <c r="C29" s="31"/>
      <c r="D29" s="6">
        <f>IF(OR(D27="",D28=""),"",ROUND(D27/D28,0))</f>
        <v>5815000</v>
      </c>
      <c r="E29" s="6">
        <f>IF(OR(E27="",E28=""),"",ROUND(E27/E28,0))</f>
        <v>6027500</v>
      </c>
      <c r="F29" s="6">
        <f>IF(OR(F27="",F28=""),"",ROUND(F27/F28,0))</f>
        <v>6240000</v>
      </c>
    </row>
  </sheetData>
  <sheetProtection formatCells="0" selectLockedCells="1"/>
  <mergeCells count="14">
    <mergeCell ref="A28:C28"/>
    <mergeCell ref="A29:C29"/>
    <mergeCell ref="A10:B14"/>
    <mergeCell ref="A15:B21"/>
    <mergeCell ref="A22:B26"/>
    <mergeCell ref="A7:B9"/>
    <mergeCell ref="C7:C9"/>
    <mergeCell ref="A27:C27"/>
    <mergeCell ref="A1:F1"/>
    <mergeCell ref="E2:F2"/>
    <mergeCell ref="A3:F3"/>
    <mergeCell ref="A4:F4"/>
    <mergeCell ref="A5:C5"/>
    <mergeCell ref="D5:F5"/>
  </mergeCells>
  <phoneticPr fontId="1"/>
  <pageMargins left="0.70866141732283472" right="0.70866141732283472" top="0.74803149606299213" bottom="0.55118110236220474" header="0.31496062992125984" footer="0.31496062992125984"/>
  <pageSetup paperSize="9" scale="8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23" ma:contentTypeDescription="新しいドキュメントを作成します。" ma:contentTypeScope="" ma:versionID="6aed241049421343fad02f05d6f81d8f">
  <xsd:schema xmlns:xsd="http://www.w3.org/2001/XMLSchema" xmlns:xs="http://www.w3.org/2001/XMLSchema" xmlns:p="http://schemas.microsoft.com/office/2006/metadata/properties" xmlns:ns1="d2da9974-eb9a-4a96-ae9d-1aa0396d8880" xmlns:ns2="http://schemas.microsoft.com/sharepoint/v3" xmlns:ns3="722f5054-2337-48ba-aae2-5e403f532e16" targetNamespace="http://schemas.microsoft.com/office/2006/metadata/properties" ma:root="true" ma:fieldsID="a90d252fca860adc043b91e2ab497b9f" ns1:_="" ns2:_="" ns3:_="">
    <xsd:import namespace="d2da9974-eb9a-4a96-ae9d-1aa0396d8880"/>
    <xsd:import namespace="http://schemas.microsoft.com/sharepoint/v3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1:_x30a2__x30a4__x30b3__x30f3_" minOccurs="0"/>
                <xsd:element ref="ns1:_Flow_SignoffStatus" minOccurs="0"/>
                <xsd:element ref="ns1:MediaServiceMetadata" minOccurs="0"/>
                <xsd:element ref="ns1:MediaServiceFastMetadata" minOccurs="0"/>
                <xsd:element ref="ns1:MediaServiceDateTaken" minOccurs="0"/>
                <xsd:element ref="ns1:MediaServiceAutoTags" minOccurs="0"/>
                <xsd:element ref="ns1:MediaServiceLocation" minOccurs="0"/>
                <xsd:element ref="ns1:MediaServiceOCR" minOccurs="0"/>
                <xsd:element ref="ns3:SharedWithUsers" minOccurs="0"/>
                <xsd:element ref="ns3:SharedWithDetails" minOccurs="0"/>
                <xsd:element ref="ns1:MediaServiceEventHashCode" minOccurs="0"/>
                <xsd:element ref="ns1:MediaServiceGenerationTime" minOccurs="0"/>
                <xsd:element ref="ns1:MediaServiceAutoKeyPoints" minOccurs="0"/>
                <xsd:element ref="ns1:MediaServiceKeyPoints" minOccurs="0"/>
                <xsd:element ref="ns1:MediaLengthInSeconds" minOccurs="0"/>
                <xsd:element ref="ns1:lcf76f155ced4ddcb4097134ff3c332f" minOccurs="0"/>
                <xsd:element ref="ns3:TaxCatchAll" minOccurs="0"/>
                <xsd:element ref="ns1:MediaServiceObjectDetectorVersions" minOccurs="0"/>
                <xsd:element ref="ns1:MediaServiceSearchProperties" minOccurs="0"/>
                <xsd:element ref="ns1:MediaServiceBillingMetadata" minOccurs="0"/>
                <xsd:element ref="ns2:_ip_UnifiedCompliancePolicyProperties" minOccurs="0"/>
                <xsd:element ref="ns2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_x30a2__x30a4__x30b3__x30f3_" ma:index="1" nillable="true" ma:displayName="アイコン" ma:internalName="_x30a2__x30a4__x30b3__x30f3_">
      <xsd:simpleType>
        <xsd:restriction base="dms:Unknown"/>
      </xsd:simpleType>
    </xsd:element>
    <xsd:element name="_Flow_SignoffStatus" ma:index="4" nillable="true" ma:displayName="承認の状態" ma:internalName="_x627f__x8a8d__x306e__x72b6__x614b_">
      <xsd:simpleType>
        <xsd:restriction base="dms:Text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a9974-eb9a-4a96-ae9d-1aa0396d8880">
      <Terms xmlns="http://schemas.microsoft.com/office/infopath/2007/PartnerControls"/>
    </lcf76f155ced4ddcb4097134ff3c332f>
    <_Flow_SignoffStatus xmlns="d2da9974-eb9a-4a96-ae9d-1aa0396d8880" xsi:nil="true"/>
    <TaxCatchAll xmlns="722f5054-2337-48ba-aae2-5e403f532e16" xsi:nil="true"/>
    <_x30a2__x30a4__x30b3__x30f3_ xmlns="d2da9974-eb9a-4a96-ae9d-1aa0396d888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526CD-BDAF-495D-8331-53F5261F2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a9974-eb9a-4a96-ae9d-1aa0396d8880"/>
    <ds:schemaRef ds:uri="http://schemas.microsoft.com/sharepoint/v3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ECA10D-8D99-43A8-80F6-0AA8548AD028}">
  <ds:schemaRefs>
    <ds:schemaRef ds:uri="http://purl.org/dc/dcmitype/"/>
    <ds:schemaRef ds:uri="http://purl.org/dc/terms/"/>
    <ds:schemaRef ds:uri="722f5054-2337-48ba-aae2-5e403f532e16"/>
    <ds:schemaRef ds:uri="d2da9974-eb9a-4a96-ae9d-1aa0396d8880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447D2F-F844-4D81-8221-394412BD3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</vt:lpstr>
      <vt:lpstr>社会福祉法人（会計基準あり）</vt:lpstr>
      <vt:lpstr>社会福祉法人</vt:lpstr>
      <vt:lpstr>医療法人</vt:lpstr>
      <vt:lpstr>公益法人</vt:lpstr>
      <vt:lpstr>NPO法人</vt:lpstr>
      <vt:lpstr>個人事業主</vt:lpstr>
      <vt:lpstr>NPO法人!Print_Area</vt:lpstr>
      <vt:lpstr>医療法人!Print_Area</vt:lpstr>
      <vt:lpstr>一般!Print_Area</vt:lpstr>
      <vt:lpstr>個人事業主!Print_Area</vt:lpstr>
      <vt:lpstr>公益法人!Print_Area</vt:lpstr>
      <vt:lpstr>社会福祉法人!Print_Area</vt:lpstr>
      <vt:lpstr>'社会福祉法人（会計基準あり）'!Print_Area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2016-09-19T07:12:56Z</dcterms:created>
  <dcterms:modified xsi:type="dcterms:W3CDTF">2025-08-15T02:10:41Z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0x0101009508B87EC0F9874380EABC2F454B4142</vt:lpwstr>
  </property>
  <property fmtid="{D5CDD505-2E9C-101B-9397-08002B2CF9AE}" pid="3" name="MediaServiceImageTags">
    <vt:lpwstr/>
  </property>
</Properties>
</file>